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EMERGENCIAL GRUPO UPAs nova lei\"/>
    </mc:Choice>
  </mc:AlternateContent>
  <bookViews>
    <workbookView xWindow="0" yWindow="0" windowWidth="28800" windowHeight="12435" firstSheet="3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3" l="1"/>
  <c r="C17" i="13" s="1"/>
  <c r="B95" i="2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C16" i="13" l="1"/>
  <c r="C18" i="13" s="1"/>
  <c r="B96" i="2"/>
  <c r="D31" i="2"/>
  <c r="D63" i="2"/>
  <c r="D95" i="2"/>
  <c r="D8" i="2"/>
  <c r="D23" i="2"/>
  <c r="D87" i="2"/>
  <c r="D14" i="2"/>
  <c r="D47" i="2"/>
  <c r="D79" i="2"/>
  <c r="D55" i="2"/>
  <c r="D39" i="2"/>
  <c r="D71" i="2"/>
  <c r="D96" i="2" l="1"/>
  <c r="D97" i="2" s="1"/>
  <c r="E3" i="9"/>
  <c r="E4" i="9"/>
  <c r="C19" i="13" s="1"/>
  <c r="C20" i="13" s="1"/>
  <c r="D98" i="2" l="1"/>
  <c r="D99" i="2" s="1"/>
  <c r="C21" i="13"/>
  <c r="C3" i="14"/>
  <c r="C134" i="12"/>
  <c r="C133" i="12"/>
  <c r="C131" i="12"/>
  <c r="C130" i="12"/>
  <c r="C129" i="12"/>
  <c r="C128" i="12"/>
  <c r="C127" i="12"/>
  <c r="C132" i="12" s="1"/>
  <c r="C4" i="14" l="1"/>
</calcChain>
</file>

<file path=xl/sharedStrings.xml><?xml version="1.0" encoding="utf-8"?>
<sst xmlns="http://schemas.openxmlformats.org/spreadsheetml/2006/main" count="531" uniqueCount="265">
  <si>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</si>
  <si>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</si>
  <si>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</si>
  <si>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</si>
  <si>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</si>
  <si>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</si>
  <si>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</si>
  <si>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</si>
  <si>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</si>
  <si>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</si>
  <si>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</si>
  <si>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</si>
  <si>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</si>
  <si>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</si>
  <si>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</si>
  <si>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</si>
  <si>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</si>
  <si>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</si>
  <si>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</si>
  <si>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</si>
  <si>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</si>
  <si>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</si>
  <si>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</si>
  <si>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</si>
  <si>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</si>
  <si>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</si>
  <si>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</si>
  <si>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</si>
  <si>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</si>
  <si>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</si>
  <si>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</si>
  <si>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</si>
  <si>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</si>
  <si>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</si>
  <si>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</si>
  <si>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</si>
  <si>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</si>
  <si>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</si>
  <si>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</si>
  <si>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</si>
  <si>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</si>
  <si>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</si>
  <si>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</si>
  <si>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</si>
  <si>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</si>
  <si>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</si>
  <si>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</si>
  <si>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</si>
  <si>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</si>
  <si>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</si>
  <si>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</si>
  <si>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</si>
  <si>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</si>
  <si>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</si>
  <si>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</si>
  <si>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</si>
  <si>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</si>
  <si>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</si>
  <si>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</si>
  <si>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</si>
  <si>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</si>
  <si>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</si>
  <si>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</si>
  <si>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</si>
  <si>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</si>
  <si>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</si>
  <si>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</si>
  <si>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</si>
  <si>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</si>
  <si>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</si>
  <si>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</si>
  <si>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</si>
  <si>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</si>
  <si>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</si>
  <si>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</si>
  <si>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</si>
  <si>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</si>
  <si>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</si>
  <si>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</si>
  <si>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</si>
  <si>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</si>
  <si>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</si>
  <si>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</si>
  <si>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</si>
  <si>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</si>
  <si>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</si>
  <si>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</si>
  <si>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</si>
  <si>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</si>
  <si>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</si>
  <si>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</si>
  <si>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</si>
  <si>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</si>
  <si>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</si>
  <si>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</si>
  <si>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</si>
  <si>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</si>
  <si>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</si>
  <si>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</si>
  <si>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</si>
  <si>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</si>
  <si>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</si>
  <si>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</si>
  <si>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</si>
  <si>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</si>
  <si>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</si>
  <si>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</si>
  <si>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</si>
  <si>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</si>
  <si>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</si>
  <si>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</si>
  <si>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</si>
  <si>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</si>
  <si>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</si>
  <si>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</si>
  <si>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</si>
  <si>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</si>
  <si>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</si>
  <si>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</si>
  <si>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</si>
  <si>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</si>
  <si>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</si>
  <si>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</si>
  <si>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</si>
  <si>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</si>
  <si>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</si>
  <si>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</si>
  <si>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</si>
  <si>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</si>
  <si>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</si>
  <si>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</si>
  <si>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</si>
  <si>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</si>
  <si>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</si>
  <si>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</si>
  <si>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</si>
  <si>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</si>
  <si>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</si>
  <si>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</si>
  <si>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</si>
  <si>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</si>
  <si>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</si>
  <si>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</si>
  <si>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</si>
  <si>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</si>
  <si>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</si>
  <si>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</si>
  <si>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</si>
  <si>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</si>
  <si>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</si>
  <si>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</si>
  <si>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</si>
  <si>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</si>
  <si>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</si>
  <si>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</si>
  <si>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</si>
  <si>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</si>
  <si>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</si>
  <si>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</si>
  <si>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</si>
  <si>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</si>
  <si>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</si>
  <si>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</si>
  <si>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</si>
  <si>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</si>
  <si>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</si>
  <si>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</si>
  <si>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</si>
  <si>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</si>
  <si>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</si>
  <si>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</si>
  <si>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</si>
  <si>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</si>
  <si>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</si>
  <si>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</si>
  <si>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</si>
  <si>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</si>
  <si>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</si>
  <si>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</si>
  <si>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</si>
  <si>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</si>
  <si>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</si>
  <si>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</si>
  <si>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</si>
  <si>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</si>
  <si>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</si>
  <si>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</si>
  <si>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</si>
  <si>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</si>
  <si>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</si>
  <si>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</si>
  <si>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</si>
  <si>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</si>
  <si>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</si>
  <si>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</si>
  <si>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</si>
  <si>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</si>
  <si>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</si>
  <si>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</si>
  <si>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</si>
  <si>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</si>
  <si>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</si>
  <si>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</si>
  <si>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</si>
  <si>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</si>
  <si>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</si>
  <si>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</si>
  <si>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</si>
  <si>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</si>
  <si>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</si>
  <si>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</si>
  <si>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</si>
  <si>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</si>
  <si>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</si>
  <si>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</si>
  <si>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</si>
  <si>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</si>
  <si>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</si>
  <si>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</si>
  <si>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</si>
  <si>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</si>
  <si>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</si>
  <si>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</si>
  <si>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</si>
  <si>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</si>
  <si>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</si>
  <si>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</si>
  <si>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</si>
  <si>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</si>
  <si>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</si>
  <si>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</si>
  <si>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</si>
  <si>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</si>
  <si>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</si>
  <si>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</si>
  <si>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</si>
  <si>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</si>
  <si>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</si>
  <si>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>ALIMENTAÇÃO COMPLEMENTAR</t>
  </si>
  <si>
    <t>FÓRMULAS INFANTIS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</si>
  <si>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</si>
  <si>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</si>
  <si>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</si>
  <si>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</si>
  <si>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Funcionários</t>
  </si>
  <si>
    <t>Custo Total ($)</t>
  </si>
  <si>
    <t>(*)</t>
  </si>
  <si>
    <t>Pacientes</t>
  </si>
  <si>
    <t>Total Mensal</t>
  </si>
  <si>
    <t>Custo Unitário  ($)</t>
  </si>
  <si>
    <t>Jantar</t>
  </si>
  <si>
    <t>Alimentação Complementar (2% do Total)</t>
  </si>
  <si>
    <t>UPA SÃO PEDRO DA ALDEIA</t>
  </si>
  <si>
    <t>SÃO PEDRO DA ALDEIA</t>
  </si>
  <si>
    <t>ESTIMATIVA DE CONSUMO MENSAL  (acrescido de 20%)</t>
  </si>
  <si>
    <t>PEDIATRIA</t>
  </si>
  <si>
    <t>Fórmula Infantil (5% do Total)</t>
  </si>
  <si>
    <t>Somatório Mensal ($)</t>
  </si>
  <si>
    <t>Total Global (12 MESES) do LOTE ($)</t>
  </si>
  <si>
    <t>CUSTO ABERTO ($)</t>
  </si>
  <si>
    <t>2% do Total de Refeição Mensal - conforme ANEXO IV-C (faturamento variável com conforme consumo)</t>
  </si>
  <si>
    <t>5% do Total de Refeição Mensal - conforme ANEXO IV-C (faturamento variável com conforme consumo)</t>
  </si>
  <si>
    <t xml:space="preserve"> LOTE II</t>
  </si>
  <si>
    <t>LOTE II - UPA SÃO PEDRO DA ALDEIA</t>
  </si>
  <si>
    <t xml:space="preserve">LOTE II - FORMAÇÃO DE PREÇO ABERTO POR ESCALA E POR UPA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</si>
</sst>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9" xfId="5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9" fillId="0" borderId="9" xfId="52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5" fillId="4" borderId="1" xfId="0" applyNumberFormat="1" applyFont="1" applyFill="1" applyBorder="1"/>
    <xf numFmtId="44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4" fontId="5" fillId="2" borderId="1" xfId="52" applyFont="1" applyFill="1" applyBorder="1" applyAlignment="1">
      <alignment horizontal="center" vertical="center" wrapText="1"/>
    </xf>
    <xf numFmtId="0" fontId="5" fillId="4" borderId="1" xfId="52" applyNumberFormat="1" applyFont="1" applyFill="1" applyBorder="1" applyAlignment="1">
      <alignment horizontal="center"/>
    </xf>
    <xf numFmtId="0" fontId="5" fillId="2" borderId="1" xfId="52" applyNumberFormat="1" applyFont="1" applyFill="1" applyBorder="1" applyAlignment="1">
      <alignment horizontal="center" wrapText="1"/>
    </xf>
    <xf numFmtId="0" fontId="5" fillId="3" borderId="1" xfId="52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5" sqref="C15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5" customWidth="1"/>
  </cols>
  <sheetData>
    <row r="1" spans="1:3" ht="15.75" thickBot="1" x14ac:dyDescent="0.3">
      <c r="A1" s="29" t="s">
        <v>217</v>
      </c>
      <c r="B1" s="84" t="s">
        <v>262</v>
      </c>
      <c r="C1" s="85"/>
    </row>
    <row r="2" spans="1:3" ht="15.75" thickBot="1" x14ac:dyDescent="0.3">
      <c r="A2" s="30" t="s">
        <v>135</v>
      </c>
      <c r="B2" s="31" t="s">
        <v>218</v>
      </c>
      <c r="C2" s="28" t="s">
        <v>252</v>
      </c>
    </row>
    <row r="3" spans="1:3" ht="15.75" thickBot="1" x14ac:dyDescent="0.3">
      <c r="A3" s="30" t="s">
        <v>137</v>
      </c>
      <c r="B3" s="83" t="s">
        <v>234</v>
      </c>
      <c r="C3" s="46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8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3" sqref="C3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7.42578125" style="7" customWidth="1"/>
  </cols>
  <sheetData>
    <row r="1" spans="1:3" s="49" customFormat="1" x14ac:dyDescent="0.25">
      <c r="A1" s="86" t="s">
        <v>238</v>
      </c>
      <c r="B1" s="86"/>
      <c r="C1" s="86"/>
    </row>
    <row r="2" spans="1:3" ht="25.5" x14ac:dyDescent="0.25">
      <c r="A2" s="40" t="s">
        <v>25</v>
      </c>
      <c r="B2" s="41" t="s">
        <v>26</v>
      </c>
      <c r="C2" s="42" t="s">
        <v>112</v>
      </c>
    </row>
    <row r="3" spans="1:3" x14ac:dyDescent="0.25">
      <c r="A3" s="43" t="s">
        <v>27</v>
      </c>
      <c r="B3" s="44" t="s">
        <v>28</v>
      </c>
      <c r="C3" s="45"/>
    </row>
    <row r="4" spans="1:3" x14ac:dyDescent="0.25">
      <c r="A4" s="43" t="s">
        <v>29</v>
      </c>
      <c r="B4" s="44" t="s">
        <v>30</v>
      </c>
      <c r="C4" s="45"/>
    </row>
    <row r="5" spans="1:3" x14ac:dyDescent="0.25">
      <c r="A5" s="43" t="s">
        <v>31</v>
      </c>
      <c r="B5" s="44" t="s">
        <v>32</v>
      </c>
      <c r="C5" s="45"/>
    </row>
    <row r="6" spans="1:3" x14ac:dyDescent="0.25">
      <c r="A6" s="43" t="s">
        <v>33</v>
      </c>
      <c r="B6" s="44" t="s">
        <v>34</v>
      </c>
      <c r="C6" s="45"/>
    </row>
    <row r="7" spans="1:3" x14ac:dyDescent="0.25">
      <c r="A7" s="43" t="s">
        <v>35</v>
      </c>
      <c r="B7" s="44" t="s">
        <v>36</v>
      </c>
      <c r="C7" s="45"/>
    </row>
    <row r="8" spans="1:3" x14ac:dyDescent="0.25">
      <c r="A8" s="43" t="s">
        <v>37</v>
      </c>
      <c r="B8" s="44" t="s">
        <v>38</v>
      </c>
      <c r="C8" s="45"/>
    </row>
    <row r="9" spans="1:3" x14ac:dyDescent="0.25">
      <c r="A9" s="43" t="s">
        <v>39</v>
      </c>
      <c r="B9" s="44" t="s">
        <v>40</v>
      </c>
      <c r="C9" s="45"/>
    </row>
    <row r="10" spans="1:3" x14ac:dyDescent="0.25">
      <c r="A10" s="43" t="s">
        <v>41</v>
      </c>
      <c r="B10" s="44" t="s">
        <v>42</v>
      </c>
      <c r="C10" s="45"/>
    </row>
    <row r="11" spans="1:3" x14ac:dyDescent="0.25">
      <c r="A11" s="43" t="s">
        <v>43</v>
      </c>
      <c r="B11" s="44" t="s">
        <v>28</v>
      </c>
      <c r="C11" s="45"/>
    </row>
    <row r="12" spans="1:3" x14ac:dyDescent="0.25">
      <c r="A12" s="43" t="s">
        <v>44</v>
      </c>
      <c r="B12" s="44" t="s">
        <v>34</v>
      </c>
      <c r="C12" s="45"/>
    </row>
    <row r="13" spans="1:3" x14ac:dyDescent="0.25">
      <c r="A13" s="43" t="s">
        <v>45</v>
      </c>
      <c r="B13" s="44" t="s">
        <v>34</v>
      </c>
      <c r="C13" s="45"/>
    </row>
    <row r="14" spans="1:3" x14ac:dyDescent="0.25">
      <c r="A14" s="43" t="s">
        <v>46</v>
      </c>
      <c r="B14" s="44" t="s">
        <v>47</v>
      </c>
      <c r="C14" s="45"/>
    </row>
    <row r="15" spans="1:3" x14ac:dyDescent="0.25">
      <c r="A15" s="43" t="s">
        <v>48</v>
      </c>
      <c r="B15" s="44" t="s">
        <v>47</v>
      </c>
      <c r="C15" s="45"/>
    </row>
    <row r="16" spans="1:3" x14ac:dyDescent="0.25">
      <c r="A16" s="43" t="s">
        <v>49</v>
      </c>
      <c r="B16" s="44" t="s">
        <v>47</v>
      </c>
      <c r="C16" s="45"/>
    </row>
    <row r="17" spans="1:3" x14ac:dyDescent="0.25">
      <c r="A17" s="43" t="s">
        <v>50</v>
      </c>
      <c r="B17" s="44" t="s">
        <v>51</v>
      </c>
      <c r="C17" s="45"/>
    </row>
    <row r="18" spans="1:3" x14ac:dyDescent="0.25">
      <c r="A18" s="43" t="s">
        <v>52</v>
      </c>
      <c r="B18" s="44" t="s">
        <v>53</v>
      </c>
      <c r="C18" s="45"/>
    </row>
    <row r="19" spans="1:3" x14ac:dyDescent="0.25">
      <c r="A19" s="43" t="s">
        <v>54</v>
      </c>
      <c r="B19" s="44" t="s">
        <v>53</v>
      </c>
      <c r="C19" s="45"/>
    </row>
    <row r="20" spans="1:3" x14ac:dyDescent="0.25">
      <c r="A20" s="43" t="s">
        <v>55</v>
      </c>
      <c r="B20" s="44" t="s">
        <v>56</v>
      </c>
      <c r="C20" s="45"/>
    </row>
    <row r="21" spans="1:3" x14ac:dyDescent="0.25">
      <c r="A21" s="43" t="s">
        <v>57</v>
      </c>
      <c r="B21" s="44" t="s">
        <v>56</v>
      </c>
      <c r="C21" s="45"/>
    </row>
    <row r="22" spans="1:3" x14ac:dyDescent="0.25">
      <c r="A22" s="43" t="s">
        <v>58</v>
      </c>
      <c r="B22" s="44" t="s">
        <v>53</v>
      </c>
      <c r="C22" s="45"/>
    </row>
    <row r="23" spans="1:3" x14ac:dyDescent="0.25">
      <c r="A23" s="43" t="s">
        <v>59</v>
      </c>
      <c r="B23" s="44" t="s">
        <v>60</v>
      </c>
      <c r="C23" s="45"/>
    </row>
    <row r="24" spans="1:3" x14ac:dyDescent="0.25">
      <c r="A24" s="43" t="s">
        <v>61</v>
      </c>
      <c r="B24" s="44" t="s">
        <v>60</v>
      </c>
      <c r="C24" s="45"/>
    </row>
    <row r="25" spans="1:3" x14ac:dyDescent="0.25">
      <c r="A25" s="43" t="s">
        <v>62</v>
      </c>
      <c r="B25" s="44" t="s">
        <v>60</v>
      </c>
      <c r="C25" s="45"/>
    </row>
    <row r="26" spans="1:3" x14ac:dyDescent="0.25">
      <c r="A26" s="43" t="s">
        <v>63</v>
      </c>
      <c r="B26" s="44" t="s">
        <v>34</v>
      </c>
      <c r="C26" s="45"/>
    </row>
    <row r="27" spans="1:3" x14ac:dyDescent="0.25">
      <c r="A27" s="43" t="s">
        <v>64</v>
      </c>
      <c r="B27" s="44" t="s">
        <v>65</v>
      </c>
      <c r="C27" s="45"/>
    </row>
    <row r="28" spans="1:3" x14ac:dyDescent="0.25">
      <c r="A28" s="43" t="s">
        <v>66</v>
      </c>
      <c r="B28" s="44" t="s">
        <v>67</v>
      </c>
      <c r="C28" s="45"/>
    </row>
    <row r="29" spans="1:3" ht="25.5" x14ac:dyDescent="0.25">
      <c r="A29" s="43" t="s">
        <v>68</v>
      </c>
      <c r="B29" s="44" t="s">
        <v>67</v>
      </c>
      <c r="C29" s="45"/>
    </row>
    <row r="30" spans="1:3" x14ac:dyDescent="0.25">
      <c r="A30" s="43" t="s">
        <v>69</v>
      </c>
      <c r="B30" s="44" t="s">
        <v>67</v>
      </c>
      <c r="C30" s="45"/>
    </row>
    <row r="31" spans="1:3" x14ac:dyDescent="0.25">
      <c r="A31" s="43" t="s">
        <v>70</v>
      </c>
      <c r="B31" s="44" t="s">
        <v>28</v>
      </c>
      <c r="C31" s="45"/>
    </row>
    <row r="32" spans="1:3" x14ac:dyDescent="0.25">
      <c r="A32" s="43" t="s">
        <v>71</v>
      </c>
      <c r="B32" s="44" t="s">
        <v>67</v>
      </c>
      <c r="C32" s="45"/>
    </row>
    <row r="33" spans="1:3" ht="25.5" x14ac:dyDescent="0.25">
      <c r="A33" s="43" t="s">
        <v>72</v>
      </c>
      <c r="B33" s="44" t="s">
        <v>28</v>
      </c>
      <c r="C33" s="45"/>
    </row>
    <row r="34" spans="1:3" ht="25.5" x14ac:dyDescent="0.25">
      <c r="A34" s="43" t="s">
        <v>73</v>
      </c>
      <c r="B34" s="44" t="s">
        <v>67</v>
      </c>
      <c r="C34" s="45"/>
    </row>
    <row r="35" spans="1:3" x14ac:dyDescent="0.25">
      <c r="A35" s="43" t="s">
        <v>74</v>
      </c>
      <c r="B35" s="44" t="s">
        <v>28</v>
      </c>
      <c r="C35" s="45"/>
    </row>
    <row r="36" spans="1:3" ht="25.5" x14ac:dyDescent="0.25">
      <c r="A36" s="43" t="s">
        <v>75</v>
      </c>
      <c r="B36" s="44" t="s">
        <v>28</v>
      </c>
      <c r="C36" s="45"/>
    </row>
    <row r="37" spans="1:3" x14ac:dyDescent="0.25">
      <c r="A37" s="43" t="s">
        <v>76</v>
      </c>
      <c r="B37" s="44" t="s">
        <v>28</v>
      </c>
      <c r="C37" s="45"/>
    </row>
    <row r="38" spans="1:3" ht="38.25" x14ac:dyDescent="0.25">
      <c r="A38" s="43" t="s">
        <v>77</v>
      </c>
      <c r="B38" s="44" t="s">
        <v>28</v>
      </c>
      <c r="C38" s="45"/>
    </row>
    <row r="39" spans="1:3" ht="25.5" x14ac:dyDescent="0.25">
      <c r="A39" s="43" t="s">
        <v>78</v>
      </c>
      <c r="B39" s="44" t="s">
        <v>28</v>
      </c>
      <c r="C39" s="45"/>
    </row>
    <row r="40" spans="1:3" ht="38.25" x14ac:dyDescent="0.25">
      <c r="A40" s="43" t="s">
        <v>79</v>
      </c>
      <c r="B40" s="44" t="s">
        <v>28</v>
      </c>
      <c r="C40" s="45"/>
    </row>
    <row r="41" spans="1:3" ht="51" x14ac:dyDescent="0.25">
      <c r="A41" s="43" t="s">
        <v>80</v>
      </c>
      <c r="B41" s="44" t="s">
        <v>28</v>
      </c>
      <c r="C41" s="45"/>
    </row>
    <row r="42" spans="1:3" x14ac:dyDescent="0.25">
      <c r="A42" s="43" t="s">
        <v>81</v>
      </c>
      <c r="B42" s="44" t="s">
        <v>82</v>
      </c>
      <c r="C42" s="45"/>
    </row>
    <row r="43" spans="1:3" x14ac:dyDescent="0.25">
      <c r="A43" s="43" t="s">
        <v>83</v>
      </c>
      <c r="B43" s="44" t="s">
        <v>84</v>
      </c>
      <c r="C43" s="45"/>
    </row>
    <row r="44" spans="1:3" x14ac:dyDescent="0.25">
      <c r="A44" s="43" t="s">
        <v>85</v>
      </c>
      <c r="B44" s="44" t="s">
        <v>84</v>
      </c>
      <c r="C44" s="45"/>
    </row>
    <row r="45" spans="1:3" x14ac:dyDescent="0.25">
      <c r="A45" s="43" t="s">
        <v>86</v>
      </c>
      <c r="B45" s="44" t="s">
        <v>87</v>
      </c>
      <c r="C45" s="45"/>
    </row>
    <row r="46" spans="1:3" x14ac:dyDescent="0.25">
      <c r="A46" s="43" t="s">
        <v>88</v>
      </c>
      <c r="B46" s="44" t="s">
        <v>84</v>
      </c>
      <c r="C46" s="45"/>
    </row>
    <row r="47" spans="1:3" x14ac:dyDescent="0.25">
      <c r="A47" s="43" t="s">
        <v>89</v>
      </c>
      <c r="B47" s="44" t="s">
        <v>87</v>
      </c>
      <c r="C47" s="45"/>
    </row>
    <row r="48" spans="1:3" x14ac:dyDescent="0.25">
      <c r="A48" s="43" t="s">
        <v>90</v>
      </c>
      <c r="B48" s="44" t="s">
        <v>91</v>
      </c>
      <c r="C48" s="45"/>
    </row>
    <row r="49" spans="1:3" x14ac:dyDescent="0.25">
      <c r="A49" s="43" t="s">
        <v>92</v>
      </c>
      <c r="B49" s="44" t="s">
        <v>84</v>
      </c>
      <c r="C49" s="45"/>
    </row>
    <row r="50" spans="1:3" ht="25.5" x14ac:dyDescent="0.25">
      <c r="A50" s="43" t="s">
        <v>93</v>
      </c>
      <c r="B50" s="44" t="s">
        <v>84</v>
      </c>
      <c r="C50" s="45"/>
    </row>
    <row r="51" spans="1:3" x14ac:dyDescent="0.25">
      <c r="A51" s="43" t="s">
        <v>94</v>
      </c>
      <c r="B51" s="44" t="s">
        <v>67</v>
      </c>
      <c r="C51" s="45"/>
    </row>
    <row r="52" spans="1:3" x14ac:dyDescent="0.25">
      <c r="A52" s="43" t="s">
        <v>95</v>
      </c>
      <c r="B52" s="44" t="s">
        <v>67</v>
      </c>
      <c r="C52" s="45"/>
    </row>
    <row r="53" spans="1:3" ht="25.5" x14ac:dyDescent="0.25">
      <c r="A53" s="43" t="s">
        <v>96</v>
      </c>
      <c r="B53" s="44" t="s">
        <v>28</v>
      </c>
      <c r="C53" s="45"/>
    </row>
    <row r="54" spans="1:3" ht="38.25" x14ac:dyDescent="0.25">
      <c r="A54" s="43" t="s">
        <v>97</v>
      </c>
      <c r="B54" s="44" t="s">
        <v>28</v>
      </c>
      <c r="C54" s="45"/>
    </row>
    <row r="55" spans="1:3" ht="25.5" x14ac:dyDescent="0.25">
      <c r="A55" s="43" t="s">
        <v>98</v>
      </c>
      <c r="B55" s="44" t="s">
        <v>67</v>
      </c>
      <c r="C55" s="45"/>
    </row>
    <row r="56" spans="1:3" x14ac:dyDescent="0.25">
      <c r="A56" s="43" t="s">
        <v>99</v>
      </c>
      <c r="B56" s="44" t="s">
        <v>67</v>
      </c>
      <c r="C56" s="45"/>
    </row>
    <row r="57" spans="1:3" x14ac:dyDescent="0.25">
      <c r="A57" s="43" t="s">
        <v>100</v>
      </c>
      <c r="B57" s="44" t="s">
        <v>101</v>
      </c>
      <c r="C57" s="45"/>
    </row>
    <row r="58" spans="1:3" x14ac:dyDescent="0.25">
      <c r="A58" s="43" t="s">
        <v>102</v>
      </c>
      <c r="B58" s="44" t="s">
        <v>28</v>
      </c>
      <c r="C58" s="45"/>
    </row>
    <row r="59" spans="1:3" x14ac:dyDescent="0.25">
      <c r="A59" s="43" t="s">
        <v>103</v>
      </c>
      <c r="B59" s="44" t="s">
        <v>104</v>
      </c>
      <c r="C59" s="45"/>
    </row>
    <row r="60" spans="1:3" ht="25.5" x14ac:dyDescent="0.25">
      <c r="A60" s="43" t="s">
        <v>105</v>
      </c>
      <c r="B60" s="44" t="s">
        <v>28</v>
      </c>
      <c r="C60" s="45"/>
    </row>
    <row r="61" spans="1:3" x14ac:dyDescent="0.25">
      <c r="A61" s="43" t="s">
        <v>106</v>
      </c>
      <c r="B61" s="44" t="s">
        <v>107</v>
      </c>
      <c r="C61" s="45"/>
    </row>
    <row r="62" spans="1:3" ht="25.5" x14ac:dyDescent="0.25">
      <c r="A62" s="43" t="s">
        <v>108</v>
      </c>
      <c r="B62" s="44" t="s">
        <v>67</v>
      </c>
      <c r="C62" s="45"/>
    </row>
    <row r="63" spans="1:3" ht="25.5" x14ac:dyDescent="0.25">
      <c r="A63" s="43" t="s">
        <v>109</v>
      </c>
      <c r="B63" s="44" t="s">
        <v>28</v>
      </c>
      <c r="C63" s="45"/>
    </row>
    <row r="64" spans="1:3" ht="38.25" x14ac:dyDescent="0.25">
      <c r="A64" s="43" t="s">
        <v>110</v>
      </c>
      <c r="B64" s="44" t="s">
        <v>28</v>
      </c>
      <c r="C64" s="4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5" sqref="E5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6.7109375" style="7" customWidth="1"/>
  </cols>
  <sheetData>
    <row r="1" spans="1:7" s="49" customFormat="1" x14ac:dyDescent="0.25">
      <c r="A1" s="86" t="s">
        <v>239</v>
      </c>
      <c r="B1" s="86"/>
      <c r="C1" s="86"/>
    </row>
    <row r="2" spans="1:7" ht="25.5" x14ac:dyDescent="0.25">
      <c r="A2" s="40" t="s">
        <v>25</v>
      </c>
      <c r="B2" s="41" t="s">
        <v>111</v>
      </c>
      <c r="C2" s="42" t="s">
        <v>112</v>
      </c>
    </row>
    <row r="3" spans="1:7" ht="51" x14ac:dyDescent="0.25">
      <c r="A3" s="43" t="s">
        <v>113</v>
      </c>
      <c r="B3" s="44" t="s">
        <v>28</v>
      </c>
      <c r="C3" s="45"/>
    </row>
    <row r="4" spans="1:7" ht="38.25" x14ac:dyDescent="0.25">
      <c r="A4" s="43" t="s">
        <v>114</v>
      </c>
      <c r="B4" s="44" t="s">
        <v>28</v>
      </c>
      <c r="C4" s="45"/>
    </row>
    <row r="5" spans="1:7" ht="25.5" x14ac:dyDescent="0.25">
      <c r="A5" s="43" t="s">
        <v>115</v>
      </c>
      <c r="B5" s="44" t="s">
        <v>28</v>
      </c>
      <c r="C5" s="45"/>
    </row>
    <row r="6" spans="1:7" ht="38.25" x14ac:dyDescent="0.25">
      <c r="A6" s="43" t="s">
        <v>116</v>
      </c>
      <c r="B6" s="44" t="s">
        <v>28</v>
      </c>
      <c r="C6" s="45"/>
      <c r="G6" s="53"/>
    </row>
    <row r="7" spans="1:7" ht="38.25" x14ac:dyDescent="0.25">
      <c r="A7" s="43" t="s">
        <v>117</v>
      </c>
      <c r="B7" s="44" t="s">
        <v>28</v>
      </c>
      <c r="C7" s="45"/>
    </row>
    <row r="8" spans="1:7" ht="25.5" x14ac:dyDescent="0.25">
      <c r="A8" s="43" t="s">
        <v>118</v>
      </c>
      <c r="B8" s="44" t="s">
        <v>28</v>
      </c>
      <c r="C8" s="45"/>
    </row>
    <row r="9" spans="1:7" ht="51" x14ac:dyDescent="0.25">
      <c r="A9" s="43" t="s">
        <v>119</v>
      </c>
      <c r="B9" s="44" t="s">
        <v>28</v>
      </c>
      <c r="C9" s="45"/>
    </row>
    <row r="10" spans="1:7" ht="38.25" x14ac:dyDescent="0.25">
      <c r="A10" s="43" t="s">
        <v>120</v>
      </c>
      <c r="B10" s="44" t="s">
        <v>121</v>
      </c>
      <c r="C10" s="45"/>
    </row>
    <row r="11" spans="1:7" ht="25.5" x14ac:dyDescent="0.25">
      <c r="A11" s="43" t="s">
        <v>122</v>
      </c>
      <c r="B11" s="44" t="s">
        <v>28</v>
      </c>
      <c r="C11" s="45"/>
    </row>
    <row r="12" spans="1:7" ht="38.25" x14ac:dyDescent="0.25">
      <c r="A12" s="43" t="s">
        <v>123</v>
      </c>
      <c r="B12" s="44" t="s">
        <v>28</v>
      </c>
      <c r="C12" s="45"/>
    </row>
    <row r="13" spans="1:7" ht="38.25" x14ac:dyDescent="0.25">
      <c r="A13" s="43" t="s">
        <v>124</v>
      </c>
      <c r="B13" s="44" t="s">
        <v>28</v>
      </c>
      <c r="C13" s="45"/>
    </row>
    <row r="14" spans="1:7" ht="38.25" x14ac:dyDescent="0.25">
      <c r="A14" s="43" t="s">
        <v>125</v>
      </c>
      <c r="B14" s="44" t="s">
        <v>28</v>
      </c>
      <c r="C14" s="4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zoomScaleNormal="100" workbookViewId="0">
      <selection activeCell="D9" sqref="D9"/>
    </sheetView>
  </sheetViews>
  <sheetFormatPr defaultRowHeight="15" x14ac:dyDescent="0.25"/>
  <cols>
    <col min="1" max="1" width="22.28515625" style="49" customWidth="1"/>
    <col min="2" max="2" width="20.5703125" style="49" customWidth="1"/>
    <col min="3" max="3" width="18.28515625" style="49" customWidth="1"/>
    <col min="4" max="4" width="19.85546875" style="49" customWidth="1"/>
    <col min="5" max="16384" width="9.140625" style="49"/>
  </cols>
  <sheetData>
    <row r="1" spans="1:4" ht="15" customHeight="1" x14ac:dyDescent="0.25">
      <c r="A1" s="87" t="s">
        <v>263</v>
      </c>
      <c r="B1" s="88"/>
      <c r="C1" s="88"/>
      <c r="D1" s="89"/>
    </row>
    <row r="2" spans="1:4" ht="36" x14ac:dyDescent="0.25">
      <c r="A2" s="59" t="s">
        <v>8</v>
      </c>
      <c r="B2" s="74" t="s">
        <v>254</v>
      </c>
      <c r="C2" s="86" t="s">
        <v>243</v>
      </c>
      <c r="D2" s="86"/>
    </row>
    <row r="3" spans="1:4" x14ac:dyDescent="0.25">
      <c r="A3" s="63" t="s">
        <v>0</v>
      </c>
      <c r="B3" s="60" t="s">
        <v>244</v>
      </c>
      <c r="C3" s="64" t="s">
        <v>249</v>
      </c>
      <c r="D3" s="64" t="s">
        <v>245</v>
      </c>
    </row>
    <row r="4" spans="1:4" x14ac:dyDescent="0.25">
      <c r="A4" s="2" t="s">
        <v>9</v>
      </c>
      <c r="B4" s="71">
        <v>3262</v>
      </c>
      <c r="C4" s="65">
        <v>0</v>
      </c>
      <c r="D4" s="66">
        <f>B4*C4</f>
        <v>0</v>
      </c>
    </row>
    <row r="5" spans="1:4" x14ac:dyDescent="0.25">
      <c r="A5" s="2" t="s">
        <v>11</v>
      </c>
      <c r="B5" s="71">
        <v>3262</v>
      </c>
      <c r="C5" s="65">
        <v>0</v>
      </c>
      <c r="D5" s="66">
        <f t="shared" ref="D5:D7" si="0">B5*C5</f>
        <v>0</v>
      </c>
    </row>
    <row r="6" spans="1:4" x14ac:dyDescent="0.25">
      <c r="A6" s="2" t="s">
        <v>12</v>
      </c>
      <c r="B6" s="71">
        <v>2206</v>
      </c>
      <c r="C6" s="65">
        <v>0</v>
      </c>
      <c r="D6" s="66">
        <f t="shared" si="0"/>
        <v>0</v>
      </c>
    </row>
    <row r="7" spans="1:4" x14ac:dyDescent="0.25">
      <c r="A7" s="2" t="s">
        <v>250</v>
      </c>
      <c r="B7" s="71">
        <v>2066</v>
      </c>
      <c r="C7" s="65">
        <v>0</v>
      </c>
      <c r="D7" s="66">
        <f t="shared" si="0"/>
        <v>0</v>
      </c>
    </row>
    <row r="8" spans="1:4" x14ac:dyDescent="0.25">
      <c r="A8" s="4" t="s">
        <v>14</v>
      </c>
      <c r="B8" s="75">
        <f>SUM(B4:B7)</f>
        <v>10796</v>
      </c>
      <c r="C8" s="67" t="s">
        <v>246</v>
      </c>
      <c r="D8" s="68">
        <f>SUM(D4:D7)</f>
        <v>0</v>
      </c>
    </row>
    <row r="9" spans="1:4" x14ac:dyDescent="0.25">
      <c r="A9" s="62" t="s">
        <v>0</v>
      </c>
      <c r="B9" s="76" t="s">
        <v>1</v>
      </c>
      <c r="C9" s="64" t="s">
        <v>249</v>
      </c>
      <c r="D9" s="64" t="s">
        <v>245</v>
      </c>
    </row>
    <row r="10" spans="1:4" x14ac:dyDescent="0.25">
      <c r="A10" s="2" t="s">
        <v>9</v>
      </c>
      <c r="B10" s="71">
        <v>110</v>
      </c>
      <c r="C10" s="65">
        <v>0</v>
      </c>
      <c r="D10" s="66">
        <f>B10*C10</f>
        <v>0</v>
      </c>
    </row>
    <row r="11" spans="1:4" x14ac:dyDescent="0.25">
      <c r="A11" s="2" t="s">
        <v>11</v>
      </c>
      <c r="B11" s="71">
        <v>120</v>
      </c>
      <c r="C11" s="65">
        <v>0</v>
      </c>
      <c r="D11" s="66">
        <f t="shared" ref="D11:D13" si="1">B11*C11</f>
        <v>0</v>
      </c>
    </row>
    <row r="12" spans="1:4" x14ac:dyDescent="0.25">
      <c r="A12" s="2" t="s">
        <v>12</v>
      </c>
      <c r="B12" s="71">
        <v>0</v>
      </c>
      <c r="C12" s="65">
        <v>0</v>
      </c>
      <c r="D12" s="66">
        <f t="shared" si="1"/>
        <v>0</v>
      </c>
    </row>
    <row r="13" spans="1:4" x14ac:dyDescent="0.25">
      <c r="A13" s="2" t="s">
        <v>250</v>
      </c>
      <c r="B13" s="71">
        <v>111</v>
      </c>
      <c r="C13" s="65">
        <v>0</v>
      </c>
      <c r="D13" s="66">
        <f t="shared" si="1"/>
        <v>0</v>
      </c>
    </row>
    <row r="14" spans="1:4" x14ac:dyDescent="0.25">
      <c r="A14" s="4" t="s">
        <v>14</v>
      </c>
      <c r="B14" s="75">
        <f>SUM(B10:B13)</f>
        <v>341</v>
      </c>
      <c r="C14" s="69" t="s">
        <v>246</v>
      </c>
      <c r="D14" s="70">
        <f>SUM(D10:D13)</f>
        <v>0</v>
      </c>
    </row>
    <row r="15" spans="1:4" x14ac:dyDescent="0.25">
      <c r="A15" s="93" t="s">
        <v>247</v>
      </c>
      <c r="B15" s="93"/>
      <c r="C15" s="93"/>
      <c r="D15" s="93"/>
    </row>
    <row r="16" spans="1:4" x14ac:dyDescent="0.25">
      <c r="A16" s="77" t="s">
        <v>0</v>
      </c>
      <c r="B16" s="78" t="s">
        <v>255</v>
      </c>
      <c r="C16" s="64" t="s">
        <v>249</v>
      </c>
      <c r="D16" s="64" t="s">
        <v>245</v>
      </c>
    </row>
    <row r="17" spans="1:4" x14ac:dyDescent="0.25">
      <c r="A17" s="2" t="s">
        <v>9</v>
      </c>
      <c r="B17" s="71">
        <v>0</v>
      </c>
      <c r="C17" s="65">
        <v>0</v>
      </c>
      <c r="D17" s="66">
        <f>B17*C17</f>
        <v>0</v>
      </c>
    </row>
    <row r="18" spans="1:4" x14ac:dyDescent="0.25">
      <c r="A18" s="2" t="s">
        <v>10</v>
      </c>
      <c r="B18" s="71">
        <v>0</v>
      </c>
      <c r="C18" s="65">
        <v>0</v>
      </c>
      <c r="D18" s="66">
        <f t="shared" ref="D18:D22" si="2">B18*C18</f>
        <v>0</v>
      </c>
    </row>
    <row r="19" spans="1:4" x14ac:dyDescent="0.25">
      <c r="A19" s="2" t="s">
        <v>11</v>
      </c>
      <c r="B19" s="71">
        <v>0</v>
      </c>
      <c r="C19" s="65">
        <v>0</v>
      </c>
      <c r="D19" s="66">
        <f t="shared" si="2"/>
        <v>0</v>
      </c>
    </row>
    <row r="20" spans="1:4" x14ac:dyDescent="0.25">
      <c r="A20" s="2" t="s">
        <v>12</v>
      </c>
      <c r="B20" s="71">
        <v>0</v>
      </c>
      <c r="C20" s="65">
        <v>0</v>
      </c>
      <c r="D20" s="66">
        <f t="shared" si="2"/>
        <v>0</v>
      </c>
    </row>
    <row r="21" spans="1:4" x14ac:dyDescent="0.25">
      <c r="A21" s="2" t="s">
        <v>250</v>
      </c>
      <c r="B21" s="71">
        <v>0</v>
      </c>
      <c r="C21" s="65">
        <v>0</v>
      </c>
      <c r="D21" s="66">
        <f t="shared" si="2"/>
        <v>0</v>
      </c>
    </row>
    <row r="22" spans="1:4" x14ac:dyDescent="0.25">
      <c r="A22" s="2" t="s">
        <v>13</v>
      </c>
      <c r="B22" s="71">
        <v>0</v>
      </c>
      <c r="C22" s="65">
        <v>0</v>
      </c>
      <c r="D22" s="66">
        <f t="shared" si="2"/>
        <v>0</v>
      </c>
    </row>
    <row r="23" spans="1:4" x14ac:dyDescent="0.25">
      <c r="A23" s="6" t="s">
        <v>14</v>
      </c>
      <c r="B23" s="79">
        <f>SUM(B17:B22)</f>
        <v>0</v>
      </c>
      <c r="C23" s="69" t="s">
        <v>246</v>
      </c>
      <c r="D23" s="72">
        <f>SUM(D17:D22)</f>
        <v>0</v>
      </c>
    </row>
    <row r="24" spans="1:4" x14ac:dyDescent="0.25">
      <c r="A24" s="3" t="s">
        <v>2</v>
      </c>
      <c r="B24" s="80" t="s">
        <v>255</v>
      </c>
      <c r="C24" s="64" t="s">
        <v>249</v>
      </c>
      <c r="D24" s="64" t="s">
        <v>245</v>
      </c>
    </row>
    <row r="25" spans="1:4" x14ac:dyDescent="0.25">
      <c r="A25" s="2" t="s">
        <v>9</v>
      </c>
      <c r="B25" s="71">
        <v>97</v>
      </c>
      <c r="C25" s="65">
        <v>0</v>
      </c>
      <c r="D25" s="66">
        <f>B25*C25</f>
        <v>0</v>
      </c>
    </row>
    <row r="26" spans="1:4" x14ac:dyDescent="0.25">
      <c r="A26" s="2" t="s">
        <v>10</v>
      </c>
      <c r="B26" s="71">
        <v>97</v>
      </c>
      <c r="C26" s="65">
        <v>0</v>
      </c>
      <c r="D26" s="66">
        <f t="shared" ref="D26:D30" si="3">B26*C26</f>
        <v>0</v>
      </c>
    </row>
    <row r="27" spans="1:4" x14ac:dyDescent="0.25">
      <c r="A27" s="2" t="s">
        <v>11</v>
      </c>
      <c r="B27" s="71">
        <v>97</v>
      </c>
      <c r="C27" s="65">
        <v>0</v>
      </c>
      <c r="D27" s="66">
        <f t="shared" si="3"/>
        <v>0</v>
      </c>
    </row>
    <row r="28" spans="1:4" x14ac:dyDescent="0.25">
      <c r="A28" s="2" t="s">
        <v>12</v>
      </c>
      <c r="B28" s="71">
        <v>97</v>
      </c>
      <c r="C28" s="65">
        <v>0</v>
      </c>
      <c r="D28" s="66">
        <f t="shared" si="3"/>
        <v>0</v>
      </c>
    </row>
    <row r="29" spans="1:4" x14ac:dyDescent="0.25">
      <c r="A29" s="2" t="s">
        <v>250</v>
      </c>
      <c r="B29" s="71">
        <v>87</v>
      </c>
      <c r="C29" s="65">
        <v>0</v>
      </c>
      <c r="D29" s="66">
        <f t="shared" si="3"/>
        <v>0</v>
      </c>
    </row>
    <row r="30" spans="1:4" x14ac:dyDescent="0.25">
      <c r="A30" s="2" t="s">
        <v>13</v>
      </c>
      <c r="B30" s="71">
        <v>87</v>
      </c>
      <c r="C30" s="65">
        <v>0</v>
      </c>
      <c r="D30" s="66">
        <f t="shared" si="3"/>
        <v>0</v>
      </c>
    </row>
    <row r="31" spans="1:4" x14ac:dyDescent="0.25">
      <c r="A31" s="4" t="s">
        <v>14</v>
      </c>
      <c r="B31" s="79">
        <f>SUM(B25:B30)</f>
        <v>562</v>
      </c>
      <c r="C31" s="69" t="s">
        <v>246</v>
      </c>
      <c r="D31" s="72">
        <f>SUM(D25:D30)</f>
        <v>0</v>
      </c>
    </row>
    <row r="32" spans="1:4" x14ac:dyDescent="0.25">
      <c r="A32" s="3" t="s">
        <v>3</v>
      </c>
      <c r="B32" s="80" t="s">
        <v>255</v>
      </c>
      <c r="C32" s="64" t="s">
        <v>249</v>
      </c>
      <c r="D32" s="64" t="s">
        <v>245</v>
      </c>
    </row>
    <row r="33" spans="1:4" x14ac:dyDescent="0.25">
      <c r="A33" s="2" t="s">
        <v>9</v>
      </c>
      <c r="B33" s="71">
        <v>30</v>
      </c>
      <c r="C33" s="65">
        <v>0</v>
      </c>
      <c r="D33" s="66">
        <f>B33*C33</f>
        <v>0</v>
      </c>
    </row>
    <row r="34" spans="1:4" x14ac:dyDescent="0.25">
      <c r="A34" s="2" t="s">
        <v>10</v>
      </c>
      <c r="B34" s="71">
        <v>30</v>
      </c>
      <c r="C34" s="65">
        <v>0</v>
      </c>
      <c r="D34" s="66">
        <f t="shared" ref="D34:D38" si="4">B34*C34</f>
        <v>0</v>
      </c>
    </row>
    <row r="35" spans="1:4" x14ac:dyDescent="0.25">
      <c r="A35" s="2" t="s">
        <v>11</v>
      </c>
      <c r="B35" s="71">
        <v>29</v>
      </c>
      <c r="C35" s="65">
        <v>0</v>
      </c>
      <c r="D35" s="66">
        <f t="shared" si="4"/>
        <v>0</v>
      </c>
    </row>
    <row r="36" spans="1:4" x14ac:dyDescent="0.25">
      <c r="A36" s="2" t="s">
        <v>12</v>
      </c>
      <c r="B36" s="71">
        <v>29</v>
      </c>
      <c r="C36" s="65">
        <v>0</v>
      </c>
      <c r="D36" s="66">
        <f t="shared" si="4"/>
        <v>0</v>
      </c>
    </row>
    <row r="37" spans="1:4" x14ac:dyDescent="0.25">
      <c r="A37" s="2" t="s">
        <v>250</v>
      </c>
      <c r="B37" s="71">
        <v>30</v>
      </c>
      <c r="C37" s="65">
        <v>0</v>
      </c>
      <c r="D37" s="66">
        <f t="shared" si="4"/>
        <v>0</v>
      </c>
    </row>
    <row r="38" spans="1:4" x14ac:dyDescent="0.25">
      <c r="A38" s="2" t="s">
        <v>13</v>
      </c>
      <c r="B38" s="71">
        <v>30</v>
      </c>
      <c r="C38" s="65">
        <v>0</v>
      </c>
      <c r="D38" s="66">
        <f t="shared" si="4"/>
        <v>0</v>
      </c>
    </row>
    <row r="39" spans="1:4" x14ac:dyDescent="0.25">
      <c r="A39" s="4" t="s">
        <v>14</v>
      </c>
      <c r="B39" s="79">
        <f>SUM(B33:B38)</f>
        <v>178</v>
      </c>
      <c r="C39" s="69" t="s">
        <v>246</v>
      </c>
      <c r="D39" s="72">
        <f>SUM(D33:D38)</f>
        <v>0</v>
      </c>
    </row>
    <row r="40" spans="1:4" x14ac:dyDescent="0.25">
      <c r="A40" s="5" t="s">
        <v>4</v>
      </c>
      <c r="B40" s="80" t="s">
        <v>255</v>
      </c>
      <c r="C40" s="64" t="s">
        <v>249</v>
      </c>
      <c r="D40" s="64" t="s">
        <v>245</v>
      </c>
    </row>
    <row r="41" spans="1:4" x14ac:dyDescent="0.25">
      <c r="A41" s="2" t="s">
        <v>9</v>
      </c>
      <c r="B41" s="71">
        <v>0</v>
      </c>
      <c r="C41" s="65">
        <v>0</v>
      </c>
      <c r="D41" s="66">
        <f>B41*C41</f>
        <v>0</v>
      </c>
    </row>
    <row r="42" spans="1:4" x14ac:dyDescent="0.25">
      <c r="A42" s="2" t="s">
        <v>10</v>
      </c>
      <c r="B42" s="71">
        <v>0</v>
      </c>
      <c r="C42" s="65">
        <v>0</v>
      </c>
      <c r="D42" s="66">
        <f t="shared" ref="D42:D46" si="5">B42*C42</f>
        <v>0</v>
      </c>
    </row>
    <row r="43" spans="1:4" x14ac:dyDescent="0.25">
      <c r="A43" s="2" t="s">
        <v>11</v>
      </c>
      <c r="B43" s="71">
        <v>0</v>
      </c>
      <c r="C43" s="65">
        <v>0</v>
      </c>
      <c r="D43" s="66">
        <f t="shared" si="5"/>
        <v>0</v>
      </c>
    </row>
    <row r="44" spans="1:4" x14ac:dyDescent="0.25">
      <c r="A44" s="2" t="s">
        <v>12</v>
      </c>
      <c r="B44" s="71">
        <v>0</v>
      </c>
      <c r="C44" s="65">
        <v>0</v>
      </c>
      <c r="D44" s="66">
        <f t="shared" si="5"/>
        <v>0</v>
      </c>
    </row>
    <row r="45" spans="1:4" x14ac:dyDescent="0.25">
      <c r="A45" s="2" t="s">
        <v>250</v>
      </c>
      <c r="B45" s="71">
        <v>0</v>
      </c>
      <c r="C45" s="65">
        <v>0</v>
      </c>
      <c r="D45" s="66">
        <f t="shared" si="5"/>
        <v>0</v>
      </c>
    </row>
    <row r="46" spans="1:4" x14ac:dyDescent="0.25">
      <c r="A46" s="2" t="s">
        <v>13</v>
      </c>
      <c r="B46" s="71">
        <v>0</v>
      </c>
      <c r="C46" s="65">
        <v>0</v>
      </c>
      <c r="D46" s="66">
        <f t="shared" si="5"/>
        <v>0</v>
      </c>
    </row>
    <row r="47" spans="1:4" x14ac:dyDescent="0.25">
      <c r="A47" s="6" t="s">
        <v>14</v>
      </c>
      <c r="B47" s="79">
        <f>SUM(B41:B46)</f>
        <v>0</v>
      </c>
      <c r="C47" s="69" t="s">
        <v>246</v>
      </c>
      <c r="D47" s="72">
        <f>SUM(D41:D46)</f>
        <v>0</v>
      </c>
    </row>
    <row r="48" spans="1:4" x14ac:dyDescent="0.25">
      <c r="A48" s="3" t="s">
        <v>5</v>
      </c>
      <c r="B48" s="80" t="s">
        <v>255</v>
      </c>
      <c r="C48" s="64" t="s">
        <v>249</v>
      </c>
      <c r="D48" s="64" t="s">
        <v>245</v>
      </c>
    </row>
    <row r="49" spans="1:4" x14ac:dyDescent="0.25">
      <c r="A49" s="2" t="s">
        <v>9</v>
      </c>
      <c r="B49" s="71">
        <v>11</v>
      </c>
      <c r="C49" s="65">
        <v>0</v>
      </c>
      <c r="D49" s="66">
        <f>B49*C49</f>
        <v>0</v>
      </c>
    </row>
    <row r="50" spans="1:4" x14ac:dyDescent="0.25">
      <c r="A50" s="2" t="s">
        <v>10</v>
      </c>
      <c r="B50" s="71">
        <v>11</v>
      </c>
      <c r="C50" s="65">
        <v>0</v>
      </c>
      <c r="D50" s="66">
        <f t="shared" ref="D50:D54" si="6">B50*C50</f>
        <v>0</v>
      </c>
    </row>
    <row r="51" spans="1:4" x14ac:dyDescent="0.25">
      <c r="A51" s="2" t="s">
        <v>11</v>
      </c>
      <c r="B51" s="71">
        <v>10</v>
      </c>
      <c r="C51" s="65">
        <v>0</v>
      </c>
      <c r="D51" s="66">
        <f t="shared" si="6"/>
        <v>0</v>
      </c>
    </row>
    <row r="52" spans="1:4" x14ac:dyDescent="0.25">
      <c r="A52" s="2" t="s">
        <v>12</v>
      </c>
      <c r="B52" s="71">
        <v>10</v>
      </c>
      <c r="C52" s="65">
        <v>0</v>
      </c>
      <c r="D52" s="66">
        <f t="shared" si="6"/>
        <v>0</v>
      </c>
    </row>
    <row r="53" spans="1:4" x14ac:dyDescent="0.25">
      <c r="A53" s="2" t="s">
        <v>250</v>
      </c>
      <c r="B53" s="71">
        <v>10</v>
      </c>
      <c r="C53" s="65">
        <v>0</v>
      </c>
      <c r="D53" s="66">
        <f t="shared" si="6"/>
        <v>0</v>
      </c>
    </row>
    <row r="54" spans="1:4" x14ac:dyDescent="0.25">
      <c r="A54" s="2" t="s">
        <v>13</v>
      </c>
      <c r="B54" s="71">
        <v>10</v>
      </c>
      <c r="C54" s="65">
        <v>0</v>
      </c>
      <c r="D54" s="66">
        <f t="shared" si="6"/>
        <v>0</v>
      </c>
    </row>
    <row r="55" spans="1:4" x14ac:dyDescent="0.25">
      <c r="A55" s="4" t="s">
        <v>14</v>
      </c>
      <c r="B55" s="79">
        <f>SUM(B49:B54)</f>
        <v>62</v>
      </c>
      <c r="C55" s="69" t="s">
        <v>246</v>
      </c>
      <c r="D55" s="72">
        <f>SUM(D49:D54)</f>
        <v>0</v>
      </c>
    </row>
    <row r="56" spans="1:4" x14ac:dyDescent="0.25">
      <c r="A56" s="5" t="s">
        <v>15</v>
      </c>
      <c r="B56" s="80" t="s">
        <v>255</v>
      </c>
      <c r="C56" s="64" t="s">
        <v>249</v>
      </c>
      <c r="D56" s="64" t="s">
        <v>245</v>
      </c>
    </row>
    <row r="57" spans="1:4" x14ac:dyDescent="0.25">
      <c r="A57" s="2" t="s">
        <v>9</v>
      </c>
      <c r="B57" s="71">
        <v>0</v>
      </c>
      <c r="C57" s="65">
        <v>0</v>
      </c>
      <c r="D57" s="66">
        <f>B57*C57</f>
        <v>0</v>
      </c>
    </row>
    <row r="58" spans="1:4" x14ac:dyDescent="0.25">
      <c r="A58" s="2" t="s">
        <v>10</v>
      </c>
      <c r="B58" s="71">
        <v>0</v>
      </c>
      <c r="C58" s="65">
        <v>0</v>
      </c>
      <c r="D58" s="66">
        <f t="shared" ref="D58:D62" si="7">B58*C58</f>
        <v>0</v>
      </c>
    </row>
    <row r="59" spans="1:4" x14ac:dyDescent="0.25">
      <c r="A59" s="2" t="s">
        <v>11</v>
      </c>
      <c r="B59" s="71">
        <v>0</v>
      </c>
      <c r="C59" s="65">
        <v>0</v>
      </c>
      <c r="D59" s="66">
        <f t="shared" si="7"/>
        <v>0</v>
      </c>
    </row>
    <row r="60" spans="1:4" x14ac:dyDescent="0.25">
      <c r="A60" s="2" t="s">
        <v>12</v>
      </c>
      <c r="B60" s="71">
        <v>0</v>
      </c>
      <c r="C60" s="65">
        <v>0</v>
      </c>
      <c r="D60" s="66">
        <f t="shared" si="7"/>
        <v>0</v>
      </c>
    </row>
    <row r="61" spans="1:4" x14ac:dyDescent="0.25">
      <c r="A61" s="2" t="s">
        <v>250</v>
      </c>
      <c r="B61" s="71">
        <v>0</v>
      </c>
      <c r="C61" s="65">
        <v>0</v>
      </c>
      <c r="D61" s="66">
        <f t="shared" si="7"/>
        <v>0</v>
      </c>
    </row>
    <row r="62" spans="1:4" x14ac:dyDescent="0.25">
      <c r="A62" s="2" t="s">
        <v>13</v>
      </c>
      <c r="B62" s="71">
        <v>0</v>
      </c>
      <c r="C62" s="65">
        <v>0</v>
      </c>
      <c r="D62" s="66">
        <f t="shared" si="7"/>
        <v>0</v>
      </c>
    </row>
    <row r="63" spans="1:4" x14ac:dyDescent="0.25">
      <c r="A63" s="4" t="s">
        <v>14</v>
      </c>
      <c r="B63" s="79">
        <f>SUM(B57:B62)</f>
        <v>0</v>
      </c>
      <c r="C63" s="69" t="s">
        <v>246</v>
      </c>
      <c r="D63" s="72">
        <f>SUM(D57:D62)</f>
        <v>0</v>
      </c>
    </row>
    <row r="64" spans="1:4" x14ac:dyDescent="0.25">
      <c r="A64" s="5" t="s">
        <v>6</v>
      </c>
      <c r="B64" s="80" t="s">
        <v>255</v>
      </c>
      <c r="C64" s="64" t="s">
        <v>249</v>
      </c>
      <c r="D64" s="64" t="s">
        <v>245</v>
      </c>
    </row>
    <row r="65" spans="1:4" x14ac:dyDescent="0.25">
      <c r="A65" s="2" t="s">
        <v>9</v>
      </c>
      <c r="B65" s="71">
        <v>0</v>
      </c>
      <c r="C65" s="65">
        <v>0</v>
      </c>
      <c r="D65" s="66">
        <f>B65*C65</f>
        <v>0</v>
      </c>
    </row>
    <row r="66" spans="1:4" x14ac:dyDescent="0.25">
      <c r="A66" s="2" t="s">
        <v>10</v>
      </c>
      <c r="B66" s="71">
        <v>0</v>
      </c>
      <c r="C66" s="65">
        <v>0</v>
      </c>
      <c r="D66" s="66">
        <f t="shared" ref="D66:D70" si="8">B66*C66</f>
        <v>0</v>
      </c>
    </row>
    <row r="67" spans="1:4" x14ac:dyDescent="0.25">
      <c r="A67" s="2" t="s">
        <v>11</v>
      </c>
      <c r="B67" s="71">
        <v>0</v>
      </c>
      <c r="C67" s="65">
        <v>0</v>
      </c>
      <c r="D67" s="66">
        <f t="shared" si="8"/>
        <v>0</v>
      </c>
    </row>
    <row r="68" spans="1:4" x14ac:dyDescent="0.25">
      <c r="A68" s="2" t="s">
        <v>12</v>
      </c>
      <c r="B68" s="71">
        <v>0</v>
      </c>
      <c r="C68" s="65">
        <v>0</v>
      </c>
      <c r="D68" s="66">
        <f t="shared" si="8"/>
        <v>0</v>
      </c>
    </row>
    <row r="69" spans="1:4" x14ac:dyDescent="0.25">
      <c r="A69" s="2" t="s">
        <v>250</v>
      </c>
      <c r="B69" s="71">
        <v>0</v>
      </c>
      <c r="C69" s="65">
        <v>0</v>
      </c>
      <c r="D69" s="66">
        <f t="shared" si="8"/>
        <v>0</v>
      </c>
    </row>
    <row r="70" spans="1:4" x14ac:dyDescent="0.25">
      <c r="A70" s="2" t="s">
        <v>13</v>
      </c>
      <c r="B70" s="71">
        <v>0</v>
      </c>
      <c r="C70" s="65">
        <v>0</v>
      </c>
      <c r="D70" s="66">
        <f t="shared" si="8"/>
        <v>0</v>
      </c>
    </row>
    <row r="71" spans="1:4" x14ac:dyDescent="0.25">
      <c r="A71" s="4" t="s">
        <v>14</v>
      </c>
      <c r="B71" s="79">
        <f>SUM(B65:B70)</f>
        <v>0</v>
      </c>
      <c r="C71" s="69" t="s">
        <v>246</v>
      </c>
      <c r="D71" s="72">
        <f>SUM(D65:D70)</f>
        <v>0</v>
      </c>
    </row>
    <row r="72" spans="1:4" x14ac:dyDescent="0.25">
      <c r="A72" s="5" t="s">
        <v>7</v>
      </c>
      <c r="B72" s="80" t="s">
        <v>255</v>
      </c>
      <c r="C72" s="64" t="s">
        <v>249</v>
      </c>
      <c r="D72" s="64" t="s">
        <v>245</v>
      </c>
    </row>
    <row r="73" spans="1:4" x14ac:dyDescent="0.25">
      <c r="A73" s="2" t="s">
        <v>9</v>
      </c>
      <c r="B73" s="71">
        <v>0</v>
      </c>
      <c r="C73" s="65">
        <v>0</v>
      </c>
      <c r="D73" s="66">
        <f>B73*C73</f>
        <v>0</v>
      </c>
    </row>
    <row r="74" spans="1:4" x14ac:dyDescent="0.25">
      <c r="A74" s="2" t="s">
        <v>10</v>
      </c>
      <c r="B74" s="71">
        <v>0</v>
      </c>
      <c r="C74" s="65">
        <v>0</v>
      </c>
      <c r="D74" s="66">
        <f t="shared" ref="D74:D78" si="9">B74*C74</f>
        <v>0</v>
      </c>
    </row>
    <row r="75" spans="1:4" x14ac:dyDescent="0.25">
      <c r="A75" s="2" t="s">
        <v>11</v>
      </c>
      <c r="B75" s="71">
        <v>0</v>
      </c>
      <c r="C75" s="65">
        <v>0</v>
      </c>
      <c r="D75" s="66">
        <f t="shared" si="9"/>
        <v>0</v>
      </c>
    </row>
    <row r="76" spans="1:4" x14ac:dyDescent="0.25">
      <c r="A76" s="2" t="s">
        <v>12</v>
      </c>
      <c r="B76" s="71">
        <v>0</v>
      </c>
      <c r="C76" s="65">
        <v>0</v>
      </c>
      <c r="D76" s="66">
        <f t="shared" si="9"/>
        <v>0</v>
      </c>
    </row>
    <row r="77" spans="1:4" x14ac:dyDescent="0.25">
      <c r="A77" s="2" t="s">
        <v>250</v>
      </c>
      <c r="B77" s="71">
        <v>0</v>
      </c>
      <c r="C77" s="65">
        <v>0</v>
      </c>
      <c r="D77" s="66">
        <f t="shared" si="9"/>
        <v>0</v>
      </c>
    </row>
    <row r="78" spans="1:4" x14ac:dyDescent="0.25">
      <c r="A78" s="2" t="s">
        <v>13</v>
      </c>
      <c r="B78" s="71">
        <v>0</v>
      </c>
      <c r="C78" s="65">
        <v>0</v>
      </c>
      <c r="D78" s="66">
        <f t="shared" si="9"/>
        <v>0</v>
      </c>
    </row>
    <row r="79" spans="1:4" x14ac:dyDescent="0.25">
      <c r="A79" s="4" t="s">
        <v>14</v>
      </c>
      <c r="B79" s="79">
        <f>SUM(B73:B78)</f>
        <v>0</v>
      </c>
      <c r="C79" s="69" t="s">
        <v>246</v>
      </c>
      <c r="D79" s="72">
        <f>SUM(D73:D78)</f>
        <v>0</v>
      </c>
    </row>
    <row r="80" spans="1:4" x14ac:dyDescent="0.25">
      <c r="A80" s="3" t="s">
        <v>16</v>
      </c>
      <c r="B80" s="80" t="s">
        <v>255</v>
      </c>
      <c r="C80" s="64" t="s">
        <v>249</v>
      </c>
      <c r="D80" s="64" t="s">
        <v>245</v>
      </c>
    </row>
    <row r="81" spans="1:4" x14ac:dyDescent="0.25">
      <c r="A81" s="2" t="s">
        <v>9</v>
      </c>
      <c r="B81" s="71">
        <v>0</v>
      </c>
      <c r="C81" s="65">
        <v>0</v>
      </c>
      <c r="D81" s="66">
        <f>B81*C81</f>
        <v>0</v>
      </c>
    </row>
    <row r="82" spans="1:4" x14ac:dyDescent="0.25">
      <c r="A82" s="2" t="s">
        <v>10</v>
      </c>
      <c r="B82" s="71">
        <v>0</v>
      </c>
      <c r="C82" s="65">
        <v>0</v>
      </c>
      <c r="D82" s="66">
        <f t="shared" ref="D82:D86" si="10">B82*C82</f>
        <v>0</v>
      </c>
    </row>
    <row r="83" spans="1:4" x14ac:dyDescent="0.25">
      <c r="A83" s="2" t="s">
        <v>11</v>
      </c>
      <c r="B83" s="71">
        <v>0</v>
      </c>
      <c r="C83" s="65">
        <v>0</v>
      </c>
      <c r="D83" s="66">
        <f t="shared" si="10"/>
        <v>0</v>
      </c>
    </row>
    <row r="84" spans="1:4" x14ac:dyDescent="0.25">
      <c r="A84" s="2" t="s">
        <v>12</v>
      </c>
      <c r="B84" s="71">
        <v>0</v>
      </c>
      <c r="C84" s="65">
        <v>0</v>
      </c>
      <c r="D84" s="66">
        <f t="shared" si="10"/>
        <v>0</v>
      </c>
    </row>
    <row r="85" spans="1:4" x14ac:dyDescent="0.25">
      <c r="A85" s="2" t="s">
        <v>250</v>
      </c>
      <c r="B85" s="71">
        <v>0</v>
      </c>
      <c r="C85" s="65">
        <v>0</v>
      </c>
      <c r="D85" s="66">
        <f t="shared" si="10"/>
        <v>0</v>
      </c>
    </row>
    <row r="86" spans="1:4" x14ac:dyDescent="0.25">
      <c r="A86" s="2" t="s">
        <v>13</v>
      </c>
      <c r="B86" s="71">
        <v>0</v>
      </c>
      <c r="C86" s="65">
        <v>0</v>
      </c>
      <c r="D86" s="66">
        <f t="shared" si="10"/>
        <v>0</v>
      </c>
    </row>
    <row r="87" spans="1:4" x14ac:dyDescent="0.25">
      <c r="A87" s="4" t="s">
        <v>14</v>
      </c>
      <c r="B87" s="79">
        <f>SUM(B81:B86)</f>
        <v>0</v>
      </c>
      <c r="C87" s="69" t="s">
        <v>246</v>
      </c>
      <c r="D87" s="72">
        <f>SUM(D81:D86)</f>
        <v>0</v>
      </c>
    </row>
    <row r="88" spans="1:4" x14ac:dyDescent="0.25">
      <c r="A88" s="5" t="s">
        <v>17</v>
      </c>
      <c r="B88" s="80" t="s">
        <v>255</v>
      </c>
      <c r="C88" s="64" t="s">
        <v>249</v>
      </c>
      <c r="D88" s="64" t="s">
        <v>245</v>
      </c>
    </row>
    <row r="89" spans="1:4" x14ac:dyDescent="0.25">
      <c r="A89" s="2" t="s">
        <v>9</v>
      </c>
      <c r="B89" s="71">
        <v>0</v>
      </c>
      <c r="C89" s="65">
        <v>0</v>
      </c>
      <c r="D89" s="66">
        <f>B89*C89</f>
        <v>0</v>
      </c>
    </row>
    <row r="90" spans="1:4" x14ac:dyDescent="0.25">
      <c r="A90" s="2" t="s">
        <v>10</v>
      </c>
      <c r="B90" s="71">
        <v>0</v>
      </c>
      <c r="C90" s="65">
        <v>0</v>
      </c>
      <c r="D90" s="66">
        <f t="shared" ref="D90:D94" si="11">B90*C90</f>
        <v>0</v>
      </c>
    </row>
    <row r="91" spans="1:4" x14ac:dyDescent="0.25">
      <c r="A91" s="2" t="s">
        <v>11</v>
      </c>
      <c r="B91" s="71">
        <v>0</v>
      </c>
      <c r="C91" s="65">
        <v>0</v>
      </c>
      <c r="D91" s="66">
        <f t="shared" si="11"/>
        <v>0</v>
      </c>
    </row>
    <row r="92" spans="1:4" x14ac:dyDescent="0.25">
      <c r="A92" s="2" t="s">
        <v>12</v>
      </c>
      <c r="B92" s="71">
        <v>0</v>
      </c>
      <c r="C92" s="65">
        <v>0</v>
      </c>
      <c r="D92" s="66">
        <f t="shared" si="11"/>
        <v>0</v>
      </c>
    </row>
    <row r="93" spans="1:4" x14ac:dyDescent="0.25">
      <c r="A93" s="2" t="s">
        <v>250</v>
      </c>
      <c r="B93" s="71">
        <v>0</v>
      </c>
      <c r="C93" s="65">
        <v>0</v>
      </c>
      <c r="D93" s="66">
        <f t="shared" si="11"/>
        <v>0</v>
      </c>
    </row>
    <row r="94" spans="1:4" x14ac:dyDescent="0.25">
      <c r="A94" s="2" t="s">
        <v>13</v>
      </c>
      <c r="B94" s="71">
        <v>0</v>
      </c>
      <c r="C94" s="65">
        <v>0</v>
      </c>
      <c r="D94" s="66">
        <f t="shared" si="11"/>
        <v>0</v>
      </c>
    </row>
    <row r="95" spans="1:4" x14ac:dyDescent="0.25">
      <c r="A95" s="4" t="s">
        <v>14</v>
      </c>
      <c r="B95" s="79">
        <f>SUM(B89:B94)</f>
        <v>0</v>
      </c>
      <c r="C95" s="69" t="s">
        <v>246</v>
      </c>
      <c r="D95" s="72">
        <f>SUM(D89:D94)</f>
        <v>0</v>
      </c>
    </row>
    <row r="96" spans="1:4" x14ac:dyDescent="0.25">
      <c r="A96" s="62" t="s">
        <v>248</v>
      </c>
      <c r="B96" s="81">
        <f>B8+B14+B23+B31+B39+B47+B55+B63+B71+B79+B87+B95</f>
        <v>11939</v>
      </c>
      <c r="C96" s="82" t="s">
        <v>246</v>
      </c>
      <c r="D96" s="73">
        <f>D8+D14+D23+D31+D39+D47+D55+D63+D71+D79+D87+D95</f>
        <v>0</v>
      </c>
    </row>
    <row r="97" spans="1:4" ht="15" customHeight="1" x14ac:dyDescent="0.25">
      <c r="A97" s="90" t="s">
        <v>251</v>
      </c>
      <c r="B97" s="91"/>
      <c r="C97" s="92"/>
      <c r="D97" s="73">
        <f>ROUNDUP(D96*2%,2)</f>
        <v>0</v>
      </c>
    </row>
    <row r="98" spans="1:4" ht="15" customHeight="1" x14ac:dyDescent="0.25">
      <c r="A98" s="90" t="s">
        <v>256</v>
      </c>
      <c r="B98" s="91"/>
      <c r="C98" s="92"/>
      <c r="D98" s="73">
        <f>ROUNDUP(D96*5%,2)</f>
        <v>0</v>
      </c>
    </row>
    <row r="99" spans="1:4" x14ac:dyDescent="0.25">
      <c r="A99" s="90" t="s">
        <v>257</v>
      </c>
      <c r="B99" s="91"/>
      <c r="C99" s="92"/>
      <c r="D99" s="73">
        <f>D96+D97+D98</f>
        <v>0</v>
      </c>
    </row>
  </sheetData>
  <sheetProtection algorithmName="SHA-512" hashValue="Kw9OyX70rjXXXctWZFyXyX8Kpxe5ta7cUTab5EBDcchaNJNSAXJjjnHRlpNgGUCjLI0BGtfk089UIC8M1opU7A==" saltValue="LVuNu7tfeWoNzJ1NIdgXOw==" spinCount="100000" sheet="1" objects="1" scenarios="1"/>
  <mergeCells count="6">
    <mergeCell ref="A1:D1"/>
    <mergeCell ref="C2:D2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D4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15" customHeight="1" x14ac:dyDescent="0.25">
      <c r="A1" s="94" t="s">
        <v>18</v>
      </c>
      <c r="B1" s="94" t="s">
        <v>19</v>
      </c>
      <c r="C1" s="96" t="s">
        <v>264</v>
      </c>
      <c r="D1" s="97"/>
      <c r="E1" s="98"/>
    </row>
    <row r="2" spans="1:5" x14ac:dyDescent="0.25">
      <c r="A2" s="95"/>
      <c r="B2" s="95"/>
      <c r="C2" s="35" t="s">
        <v>20</v>
      </c>
      <c r="D2" s="27" t="s">
        <v>21</v>
      </c>
      <c r="E2" s="27" t="s">
        <v>22</v>
      </c>
    </row>
    <row r="3" spans="1:5" ht="15.75" thickBot="1" x14ac:dyDescent="0.3">
      <c r="A3" s="36" t="s">
        <v>253</v>
      </c>
      <c r="B3" s="36" t="s">
        <v>23</v>
      </c>
      <c r="C3" s="37">
        <v>4</v>
      </c>
      <c r="D3" s="61">
        <v>0</v>
      </c>
      <c r="E3" s="38">
        <f>C3*D3</f>
        <v>0</v>
      </c>
    </row>
    <row r="4" spans="1:5" x14ac:dyDescent="0.25">
      <c r="A4" s="99" t="s">
        <v>24</v>
      </c>
      <c r="B4" s="100"/>
      <c r="C4" s="100"/>
      <c r="D4" s="101"/>
      <c r="E4" s="39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30" workbookViewId="0">
      <selection activeCell="A137" sqref="A137:XFD137"/>
    </sheetView>
  </sheetViews>
  <sheetFormatPr defaultRowHeight="15" x14ac:dyDescent="0.25"/>
  <cols>
    <col min="1" max="1" width="5.28515625" style="49" customWidth="1"/>
    <col min="2" max="2" width="40" style="49" customWidth="1"/>
    <col min="3" max="3" width="27.28515625" style="49" customWidth="1"/>
    <col min="4" max="4" width="18.5703125" style="49" customWidth="1"/>
    <col min="5" max="16384" width="9.140625" style="49"/>
  </cols>
  <sheetData>
    <row r="1" spans="1:10" x14ac:dyDescent="0.25">
      <c r="A1" s="54" t="s">
        <v>126</v>
      </c>
      <c r="B1" s="54"/>
      <c r="C1" s="54"/>
    </row>
    <row r="2" spans="1:10" ht="15.75" thickBot="1" x14ac:dyDescent="0.3"/>
    <row r="3" spans="1:10" ht="15.75" thickBot="1" x14ac:dyDescent="0.3">
      <c r="A3" s="8">
        <v>1</v>
      </c>
      <c r="B3" s="9" t="s">
        <v>127</v>
      </c>
      <c r="C3" s="10"/>
    </row>
    <row r="4" spans="1:10" ht="15.75" thickBot="1" x14ac:dyDescent="0.3">
      <c r="A4" s="11">
        <v>2</v>
      </c>
      <c r="B4" s="12" t="s">
        <v>128</v>
      </c>
      <c r="C4" s="13"/>
      <c r="G4" s="103"/>
      <c r="H4" s="103"/>
      <c r="I4" s="103"/>
      <c r="J4" s="103"/>
    </row>
    <row r="5" spans="1:10" ht="15.75" thickBot="1" x14ac:dyDescent="0.3">
      <c r="A5" s="11">
        <v>3</v>
      </c>
      <c r="B5" s="12" t="s">
        <v>129</v>
      </c>
      <c r="C5" s="13"/>
      <c r="G5" s="103"/>
      <c r="H5" s="103"/>
      <c r="I5" s="103"/>
      <c r="J5" s="103"/>
    </row>
    <row r="6" spans="1:10" ht="15.75" thickBot="1" x14ac:dyDescent="0.3">
      <c r="A6" s="11">
        <v>4</v>
      </c>
      <c r="B6" s="12" t="s">
        <v>130</v>
      </c>
      <c r="C6" s="13"/>
    </row>
    <row r="7" spans="1:10" ht="15.75" thickBot="1" x14ac:dyDescent="0.3">
      <c r="A7" s="11">
        <v>5</v>
      </c>
      <c r="B7" s="12" t="s">
        <v>131</v>
      </c>
      <c r="C7" s="13"/>
    </row>
    <row r="9" spans="1:10" x14ac:dyDescent="0.25">
      <c r="A9" s="102" t="s">
        <v>132</v>
      </c>
      <c r="B9" s="102"/>
      <c r="C9" s="102"/>
    </row>
    <row r="10" spans="1:10" ht="15.75" thickBot="1" x14ac:dyDescent="0.3"/>
    <row r="11" spans="1:10" ht="15.75" thickBot="1" x14ac:dyDescent="0.3">
      <c r="A11" s="8">
        <v>1</v>
      </c>
      <c r="B11" s="10" t="s">
        <v>133</v>
      </c>
      <c r="C11" s="10" t="s">
        <v>134</v>
      </c>
    </row>
    <row r="12" spans="1:10" ht="15.75" thickBot="1" x14ac:dyDescent="0.3">
      <c r="A12" s="14" t="s">
        <v>135</v>
      </c>
      <c r="B12" s="12" t="s">
        <v>136</v>
      </c>
      <c r="C12" s="55"/>
    </row>
    <row r="13" spans="1:10" ht="15.75" thickBot="1" x14ac:dyDescent="0.3">
      <c r="A13" s="14" t="s">
        <v>137</v>
      </c>
      <c r="B13" s="12" t="s">
        <v>138</v>
      </c>
      <c r="C13" s="55"/>
      <c r="D13" s="50"/>
      <c r="E13" s="51"/>
      <c r="F13" s="51"/>
    </row>
    <row r="14" spans="1:10" ht="15.75" thickBot="1" x14ac:dyDescent="0.3">
      <c r="A14" s="14" t="s">
        <v>139</v>
      </c>
      <c r="B14" s="12" t="s">
        <v>140</v>
      </c>
      <c r="C14" s="55"/>
      <c r="D14" s="50"/>
      <c r="E14" s="51"/>
      <c r="F14" s="51"/>
    </row>
    <row r="15" spans="1:10" ht="15.75" thickBot="1" x14ac:dyDescent="0.3">
      <c r="A15" s="14" t="s">
        <v>141</v>
      </c>
      <c r="B15" s="12" t="s">
        <v>142</v>
      </c>
      <c r="C15" s="55"/>
      <c r="D15" s="50"/>
      <c r="E15" s="51"/>
      <c r="F15" s="51"/>
    </row>
    <row r="16" spans="1:10" ht="15.75" thickBot="1" x14ac:dyDescent="0.3">
      <c r="A16" s="14" t="s">
        <v>143</v>
      </c>
      <c r="B16" s="12" t="s">
        <v>144</v>
      </c>
      <c r="C16" s="55"/>
      <c r="D16" s="50"/>
      <c r="E16" s="51"/>
      <c r="F16" s="51"/>
    </row>
    <row r="17" spans="1:6" ht="15.75" thickBot="1" x14ac:dyDescent="0.3">
      <c r="A17" s="14"/>
      <c r="B17" s="12"/>
      <c r="C17" s="55"/>
    </row>
    <row r="18" spans="1:6" ht="15.75" thickBot="1" x14ac:dyDescent="0.3">
      <c r="A18" s="14" t="s">
        <v>145</v>
      </c>
      <c r="B18" s="12" t="s">
        <v>146</v>
      </c>
      <c r="C18" s="55"/>
    </row>
    <row r="19" spans="1:6" ht="15.75" thickBot="1" x14ac:dyDescent="0.3">
      <c r="A19" s="104" t="s">
        <v>14</v>
      </c>
      <c r="B19" s="105"/>
      <c r="C19" s="55">
        <v>0</v>
      </c>
    </row>
    <row r="21" spans="1:6" x14ac:dyDescent="0.25">
      <c r="A21" s="102" t="s">
        <v>147</v>
      </c>
      <c r="B21" s="102"/>
      <c r="C21" s="102"/>
    </row>
    <row r="22" spans="1:6" x14ac:dyDescent="0.25">
      <c r="A22" s="15"/>
    </row>
    <row r="23" spans="1:6" x14ac:dyDescent="0.25">
      <c r="A23" s="107" t="s">
        <v>148</v>
      </c>
      <c r="B23" s="107"/>
      <c r="C23" s="107"/>
    </row>
    <row r="24" spans="1:6" ht="15.75" thickBot="1" x14ac:dyDescent="0.3"/>
    <row r="25" spans="1:6" ht="26.25" thickBot="1" x14ac:dyDescent="0.3">
      <c r="A25" s="8" t="s">
        <v>149</v>
      </c>
      <c r="B25" s="10" t="s">
        <v>150</v>
      </c>
      <c r="C25" s="10" t="s">
        <v>134</v>
      </c>
    </row>
    <row r="26" spans="1:6" ht="15.75" thickBot="1" x14ac:dyDescent="0.3">
      <c r="A26" s="14" t="s">
        <v>135</v>
      </c>
      <c r="B26" s="12" t="s">
        <v>151</v>
      </c>
      <c r="C26" s="55"/>
      <c r="D26" s="50"/>
      <c r="E26" s="51"/>
      <c r="F26" s="51"/>
    </row>
    <row r="27" spans="1:6" ht="15.75" thickBot="1" x14ac:dyDescent="0.3">
      <c r="A27" s="14" t="s">
        <v>137</v>
      </c>
      <c r="B27" s="12" t="s">
        <v>152</v>
      </c>
      <c r="C27" s="55"/>
      <c r="D27" s="50"/>
      <c r="E27" s="51"/>
      <c r="F27" s="51"/>
    </row>
    <row r="28" spans="1:6" ht="15.75" thickBot="1" x14ac:dyDescent="0.3">
      <c r="A28" s="104" t="s">
        <v>14</v>
      </c>
      <c r="B28" s="105"/>
      <c r="C28" s="55">
        <v>0</v>
      </c>
    </row>
    <row r="31" spans="1:6" ht="24" customHeight="1" x14ac:dyDescent="0.25">
      <c r="A31" s="106" t="s">
        <v>153</v>
      </c>
      <c r="B31" s="106"/>
      <c r="C31" s="106"/>
      <c r="D31" s="106"/>
    </row>
    <row r="32" spans="1:6" ht="15.75" thickBot="1" x14ac:dyDescent="0.3"/>
    <row r="33" spans="1:6" ht="15.75" thickBot="1" x14ac:dyDescent="0.3">
      <c r="A33" s="8" t="s">
        <v>154</v>
      </c>
      <c r="B33" s="10" t="s">
        <v>155</v>
      </c>
      <c r="C33" s="10" t="s">
        <v>156</v>
      </c>
      <c r="D33" s="10" t="s">
        <v>134</v>
      </c>
      <c r="E33" s="52"/>
    </row>
    <row r="34" spans="1:6" ht="15.75" thickBot="1" x14ac:dyDescent="0.3">
      <c r="A34" s="14" t="s">
        <v>135</v>
      </c>
      <c r="B34" s="12" t="s">
        <v>157</v>
      </c>
      <c r="C34" s="16">
        <v>0.2</v>
      </c>
      <c r="D34" s="55"/>
      <c r="E34" s="52"/>
    </row>
    <row r="35" spans="1:6" ht="15.75" thickBot="1" x14ac:dyDescent="0.3">
      <c r="A35" s="14" t="s">
        <v>137</v>
      </c>
      <c r="B35" s="12" t="s">
        <v>158</v>
      </c>
      <c r="C35" s="16">
        <v>2.5000000000000001E-2</v>
      </c>
      <c r="D35" s="55"/>
      <c r="E35" s="52"/>
    </row>
    <row r="36" spans="1:6" ht="15.75" thickBot="1" x14ac:dyDescent="0.3">
      <c r="A36" s="14" t="s">
        <v>139</v>
      </c>
      <c r="B36" s="12" t="s">
        <v>159</v>
      </c>
      <c r="C36" s="17"/>
      <c r="D36" s="55"/>
      <c r="E36" s="51"/>
    </row>
    <row r="37" spans="1:6" ht="15.75" thickBot="1" x14ac:dyDescent="0.3">
      <c r="A37" s="14" t="s">
        <v>141</v>
      </c>
      <c r="B37" s="12" t="s">
        <v>160</v>
      </c>
      <c r="C37" s="16">
        <v>1.4999999999999999E-2</v>
      </c>
      <c r="D37" s="55"/>
      <c r="E37" s="52"/>
    </row>
    <row r="38" spans="1:6" ht="15.75" thickBot="1" x14ac:dyDescent="0.3">
      <c r="A38" s="14" t="s">
        <v>143</v>
      </c>
      <c r="B38" s="12" t="s">
        <v>161</v>
      </c>
      <c r="C38" s="16">
        <v>0.01</v>
      </c>
      <c r="D38" s="55"/>
      <c r="E38" s="52"/>
    </row>
    <row r="39" spans="1:6" ht="15.75" thickBot="1" x14ac:dyDescent="0.3">
      <c r="A39" s="14" t="s">
        <v>162</v>
      </c>
      <c r="B39" s="12" t="s">
        <v>163</v>
      </c>
      <c r="C39" s="16">
        <v>6.0000000000000001E-3</v>
      </c>
      <c r="D39" s="55"/>
      <c r="E39" s="52"/>
    </row>
    <row r="40" spans="1:6" ht="15.75" thickBot="1" x14ac:dyDescent="0.3">
      <c r="A40" s="14" t="s">
        <v>145</v>
      </c>
      <c r="B40" s="12" t="s">
        <v>164</v>
      </c>
      <c r="C40" s="16">
        <v>2E-3</v>
      </c>
      <c r="D40" s="55"/>
      <c r="E40" s="52"/>
    </row>
    <row r="41" spans="1:6" ht="15.75" thickBot="1" x14ac:dyDescent="0.3">
      <c r="A41" s="14" t="s">
        <v>165</v>
      </c>
      <c r="B41" s="12" t="s">
        <v>166</v>
      </c>
      <c r="C41" s="16">
        <v>0.08</v>
      </c>
      <c r="D41" s="55"/>
      <c r="E41" s="52"/>
    </row>
    <row r="42" spans="1:6" ht="15.75" thickBot="1" x14ac:dyDescent="0.3">
      <c r="A42" s="104" t="s">
        <v>167</v>
      </c>
      <c r="B42" s="105"/>
      <c r="C42" s="13"/>
      <c r="D42" s="55">
        <v>0</v>
      </c>
      <c r="E42" s="52"/>
    </row>
    <row r="45" spans="1:6" x14ac:dyDescent="0.25">
      <c r="A45" s="107" t="s">
        <v>168</v>
      </c>
      <c r="B45" s="107"/>
      <c r="C45" s="107"/>
    </row>
    <row r="46" spans="1:6" ht="15.75" thickBot="1" x14ac:dyDescent="0.3"/>
    <row r="47" spans="1:6" ht="15.75" thickBot="1" x14ac:dyDescent="0.3">
      <c r="A47" s="8" t="s">
        <v>169</v>
      </c>
      <c r="B47" s="10" t="s">
        <v>170</v>
      </c>
      <c r="C47" s="10" t="s">
        <v>134</v>
      </c>
    </row>
    <row r="48" spans="1:6" ht="15.75" thickBot="1" x14ac:dyDescent="0.3">
      <c r="A48" s="14" t="s">
        <v>135</v>
      </c>
      <c r="B48" s="12" t="s">
        <v>171</v>
      </c>
      <c r="C48" s="55"/>
      <c r="D48" s="50"/>
      <c r="E48" s="51"/>
      <c r="F48" s="51"/>
    </row>
    <row r="49" spans="1:5" ht="15.75" thickBot="1" x14ac:dyDescent="0.3">
      <c r="A49" s="14" t="s">
        <v>137</v>
      </c>
      <c r="B49" s="12" t="s">
        <v>172</v>
      </c>
      <c r="C49" s="55"/>
      <c r="D49" s="108"/>
      <c r="E49" s="109"/>
    </row>
    <row r="50" spans="1:5" ht="15.75" thickBot="1" x14ac:dyDescent="0.3">
      <c r="A50" s="14" t="s">
        <v>139</v>
      </c>
      <c r="B50" s="12" t="s">
        <v>173</v>
      </c>
      <c r="C50" s="55"/>
    </row>
    <row r="51" spans="1:5" ht="15.75" thickBot="1" x14ac:dyDescent="0.3">
      <c r="A51" s="14" t="s">
        <v>141</v>
      </c>
      <c r="B51" s="12" t="s">
        <v>146</v>
      </c>
      <c r="C51" s="55"/>
    </row>
    <row r="52" spans="1:5" ht="15.75" thickBot="1" x14ac:dyDescent="0.3">
      <c r="A52" s="104" t="s">
        <v>14</v>
      </c>
      <c r="B52" s="105"/>
      <c r="C52" s="55">
        <v>0</v>
      </c>
    </row>
    <row r="54" spans="1:5" x14ac:dyDescent="0.25">
      <c r="A54" s="107" t="s">
        <v>174</v>
      </c>
      <c r="B54" s="107"/>
      <c r="C54" s="107"/>
    </row>
    <row r="55" spans="1:5" ht="15.75" thickBot="1" x14ac:dyDescent="0.3"/>
    <row r="56" spans="1:5" ht="26.25" thickBot="1" x14ac:dyDescent="0.3">
      <c r="A56" s="8">
        <v>2</v>
      </c>
      <c r="B56" s="10" t="s">
        <v>175</v>
      </c>
      <c r="C56" s="10" t="s">
        <v>134</v>
      </c>
    </row>
    <row r="57" spans="1:5" ht="26.25" thickBot="1" x14ac:dyDescent="0.3">
      <c r="A57" s="14" t="s">
        <v>149</v>
      </c>
      <c r="B57" s="12" t="s">
        <v>150</v>
      </c>
      <c r="C57" s="55"/>
    </row>
    <row r="58" spans="1:5" ht="15.75" thickBot="1" x14ac:dyDescent="0.3">
      <c r="A58" s="14" t="s">
        <v>154</v>
      </c>
      <c r="B58" s="12" t="s">
        <v>155</v>
      </c>
      <c r="C58" s="55"/>
    </row>
    <row r="59" spans="1:5" ht="15.75" thickBot="1" x14ac:dyDescent="0.3">
      <c r="A59" s="14" t="s">
        <v>169</v>
      </c>
      <c r="B59" s="12" t="s">
        <v>170</v>
      </c>
      <c r="C59" s="55"/>
    </row>
    <row r="60" spans="1:5" ht="15.75" thickBot="1" x14ac:dyDescent="0.3">
      <c r="A60" s="104" t="s">
        <v>14</v>
      </c>
      <c r="B60" s="105"/>
      <c r="C60" s="55">
        <v>0</v>
      </c>
    </row>
    <row r="61" spans="1:5" x14ac:dyDescent="0.25">
      <c r="A61" s="15"/>
    </row>
    <row r="63" spans="1:5" x14ac:dyDescent="0.25">
      <c r="A63" s="102" t="s">
        <v>176</v>
      </c>
      <c r="B63" s="102"/>
      <c r="C63" s="102"/>
    </row>
    <row r="64" spans="1:5" ht="15.75" thickBot="1" x14ac:dyDescent="0.3"/>
    <row r="65" spans="1:6" ht="15.75" thickBot="1" x14ac:dyDescent="0.3">
      <c r="A65" s="8">
        <v>3</v>
      </c>
      <c r="B65" s="10" t="s">
        <v>177</v>
      </c>
      <c r="C65" s="10" t="s">
        <v>134</v>
      </c>
    </row>
    <row r="66" spans="1:6" ht="15.75" thickBot="1" x14ac:dyDescent="0.3">
      <c r="A66" s="14" t="s">
        <v>135</v>
      </c>
      <c r="B66" s="18" t="s">
        <v>178</v>
      </c>
      <c r="C66" s="55"/>
      <c r="D66" s="19"/>
    </row>
    <row r="67" spans="1:6" ht="26.25" thickBot="1" x14ac:dyDescent="0.3">
      <c r="A67" s="14" t="s">
        <v>137</v>
      </c>
      <c r="B67" s="18" t="s">
        <v>179</v>
      </c>
      <c r="C67" s="55"/>
      <c r="D67" s="19"/>
    </row>
    <row r="68" spans="1:6" ht="26.25" thickBot="1" x14ac:dyDescent="0.3">
      <c r="A68" s="14" t="s">
        <v>139</v>
      </c>
      <c r="B68" s="18" t="s">
        <v>180</v>
      </c>
      <c r="C68" s="55"/>
      <c r="D68" s="19"/>
    </row>
    <row r="69" spans="1:6" ht="15.75" thickBot="1" x14ac:dyDescent="0.3">
      <c r="A69" s="14" t="s">
        <v>141</v>
      </c>
      <c r="B69" s="18" t="s">
        <v>181</v>
      </c>
      <c r="C69" s="55"/>
      <c r="D69" s="19"/>
    </row>
    <row r="70" spans="1:6" ht="26.25" thickBot="1" x14ac:dyDescent="0.3">
      <c r="A70" s="14" t="s">
        <v>143</v>
      </c>
      <c r="B70" s="18" t="s">
        <v>182</v>
      </c>
      <c r="C70" s="55"/>
      <c r="D70" s="108"/>
      <c r="E70" s="109"/>
      <c r="F70" s="109"/>
    </row>
    <row r="71" spans="1:6" ht="26.25" thickBot="1" x14ac:dyDescent="0.3">
      <c r="A71" s="14" t="s">
        <v>162</v>
      </c>
      <c r="B71" s="18" t="s">
        <v>183</v>
      </c>
      <c r="C71" s="55"/>
      <c r="D71" s="19"/>
    </row>
    <row r="72" spans="1:6" ht="15.75" thickBot="1" x14ac:dyDescent="0.3">
      <c r="A72" s="104" t="s">
        <v>14</v>
      </c>
      <c r="B72" s="105"/>
      <c r="C72" s="55">
        <v>0</v>
      </c>
    </row>
    <row r="75" spans="1:6" x14ac:dyDescent="0.25">
      <c r="A75" s="102" t="s">
        <v>184</v>
      </c>
      <c r="B75" s="102"/>
      <c r="C75" s="102"/>
    </row>
    <row r="78" spans="1:6" x14ac:dyDescent="0.25">
      <c r="A78" s="107" t="s">
        <v>185</v>
      </c>
      <c r="B78" s="107"/>
      <c r="C78" s="107"/>
    </row>
    <row r="79" spans="1:6" ht="15.75" thickBot="1" x14ac:dyDescent="0.3">
      <c r="A79" s="15"/>
    </row>
    <row r="80" spans="1:6" ht="15.75" thickBot="1" x14ac:dyDescent="0.3">
      <c r="A80" s="8" t="s">
        <v>186</v>
      </c>
      <c r="B80" s="10" t="s">
        <v>187</v>
      </c>
      <c r="C80" s="10" t="s">
        <v>134</v>
      </c>
    </row>
    <row r="81" spans="1:6" ht="15.75" thickBot="1" x14ac:dyDescent="0.3">
      <c r="A81" s="14" t="s">
        <v>135</v>
      </c>
      <c r="B81" s="12" t="s">
        <v>188</v>
      </c>
      <c r="C81" s="55"/>
      <c r="D81" s="19"/>
    </row>
    <row r="82" spans="1:6" ht="15.75" thickBot="1" x14ac:dyDescent="0.3">
      <c r="A82" s="14" t="s">
        <v>137</v>
      </c>
      <c r="B82" s="12" t="s">
        <v>187</v>
      </c>
      <c r="C82" s="55"/>
      <c r="D82" s="19"/>
    </row>
    <row r="83" spans="1:6" ht="15.75" thickBot="1" x14ac:dyDescent="0.3">
      <c r="A83" s="14" t="s">
        <v>139</v>
      </c>
      <c r="B83" s="12" t="s">
        <v>189</v>
      </c>
      <c r="C83" s="55"/>
      <c r="D83" s="19"/>
    </row>
    <row r="84" spans="1:6" ht="15.75" thickBot="1" x14ac:dyDescent="0.3">
      <c r="A84" s="14" t="s">
        <v>141</v>
      </c>
      <c r="B84" s="12" t="s">
        <v>190</v>
      </c>
      <c r="C84" s="55"/>
      <c r="D84" s="19"/>
    </row>
    <row r="85" spans="1:6" ht="15.75" thickBot="1" x14ac:dyDescent="0.3">
      <c r="A85" s="14" t="s">
        <v>143</v>
      </c>
      <c r="B85" s="12" t="s">
        <v>191</v>
      </c>
      <c r="C85" s="55"/>
      <c r="D85" s="50"/>
      <c r="E85" s="51"/>
      <c r="F85" s="51"/>
    </row>
    <row r="86" spans="1:6" ht="15.75" thickBot="1" x14ac:dyDescent="0.3">
      <c r="A86" s="14" t="s">
        <v>162</v>
      </c>
      <c r="B86" s="12" t="s">
        <v>146</v>
      </c>
      <c r="C86" s="55"/>
    </row>
    <row r="87" spans="1:6" ht="15.75" thickBot="1" x14ac:dyDescent="0.3">
      <c r="A87" s="104" t="s">
        <v>167</v>
      </c>
      <c r="B87" s="105"/>
      <c r="C87" s="55">
        <v>0</v>
      </c>
    </row>
    <row r="89" spans="1:6" x14ac:dyDescent="0.25">
      <c r="A89" s="107" t="s">
        <v>192</v>
      </c>
      <c r="B89" s="107"/>
      <c r="C89" s="107"/>
    </row>
    <row r="90" spans="1:6" ht="15.75" thickBot="1" x14ac:dyDescent="0.3">
      <c r="A90" s="15"/>
    </row>
    <row r="91" spans="1:6" ht="15.75" thickBot="1" x14ac:dyDescent="0.3">
      <c r="A91" s="8" t="s">
        <v>193</v>
      </c>
      <c r="B91" s="10" t="s">
        <v>194</v>
      </c>
      <c r="C91" s="10" t="s">
        <v>134</v>
      </c>
    </row>
    <row r="92" spans="1:6" ht="15.75" thickBot="1" x14ac:dyDescent="0.3">
      <c r="A92" s="14" t="s">
        <v>135</v>
      </c>
      <c r="B92" s="12" t="s">
        <v>195</v>
      </c>
      <c r="C92" s="55"/>
    </row>
    <row r="93" spans="1:6" ht="15.75" thickBot="1" x14ac:dyDescent="0.3">
      <c r="A93" s="104" t="s">
        <v>14</v>
      </c>
      <c r="B93" s="105"/>
      <c r="C93" s="55">
        <v>0</v>
      </c>
    </row>
    <row r="96" spans="1:6" x14ac:dyDescent="0.25">
      <c r="A96" s="107" t="s">
        <v>196</v>
      </c>
      <c r="B96" s="107"/>
      <c r="C96" s="107"/>
    </row>
    <row r="97" spans="1:3" ht="15.75" thickBot="1" x14ac:dyDescent="0.3">
      <c r="A97" s="15"/>
    </row>
    <row r="98" spans="1:3" ht="15.75" thickBot="1" x14ac:dyDescent="0.3">
      <c r="A98" s="8">
        <v>4</v>
      </c>
      <c r="B98" s="10" t="s">
        <v>197</v>
      </c>
      <c r="C98" s="10" t="s">
        <v>134</v>
      </c>
    </row>
    <row r="99" spans="1:3" ht="15.75" thickBot="1" x14ac:dyDescent="0.3">
      <c r="A99" s="14" t="s">
        <v>186</v>
      </c>
      <c r="B99" s="12" t="s">
        <v>187</v>
      </c>
      <c r="C99" s="55"/>
    </row>
    <row r="100" spans="1:3" ht="15.75" thickBot="1" x14ac:dyDescent="0.3">
      <c r="A100" s="14" t="s">
        <v>193</v>
      </c>
      <c r="B100" s="12" t="s">
        <v>194</v>
      </c>
      <c r="C100" s="55"/>
    </row>
    <row r="101" spans="1:3" ht="15.75" thickBot="1" x14ac:dyDescent="0.3">
      <c r="A101" s="104" t="s">
        <v>14</v>
      </c>
      <c r="B101" s="105"/>
      <c r="C101" s="55">
        <v>0</v>
      </c>
    </row>
    <row r="104" spans="1:3" x14ac:dyDescent="0.25">
      <c r="A104" s="102" t="s">
        <v>198</v>
      </c>
      <c r="B104" s="102"/>
      <c r="C104" s="102"/>
    </row>
    <row r="105" spans="1:3" ht="15.75" thickBot="1" x14ac:dyDescent="0.3"/>
    <row r="106" spans="1:3" ht="15.75" thickBot="1" x14ac:dyDescent="0.3">
      <c r="A106" s="8">
        <v>5</v>
      </c>
      <c r="B106" s="20" t="s">
        <v>199</v>
      </c>
      <c r="C106" s="10" t="s">
        <v>134</v>
      </c>
    </row>
    <row r="107" spans="1:3" ht="15.75" thickBot="1" x14ac:dyDescent="0.3">
      <c r="A107" s="14" t="s">
        <v>135</v>
      </c>
      <c r="B107" s="12" t="s">
        <v>200</v>
      </c>
      <c r="C107" s="55"/>
    </row>
    <row r="108" spans="1:3" ht="15.75" thickBot="1" x14ac:dyDescent="0.3">
      <c r="A108" s="14" t="s">
        <v>137</v>
      </c>
      <c r="B108" s="12" t="s">
        <v>201</v>
      </c>
      <c r="C108" s="55"/>
    </row>
    <row r="109" spans="1:3" ht="15.75" thickBot="1" x14ac:dyDescent="0.3">
      <c r="A109" s="14" t="s">
        <v>139</v>
      </c>
      <c r="B109" s="12" t="s">
        <v>202</v>
      </c>
      <c r="C109" s="55"/>
    </row>
    <row r="110" spans="1:3" ht="15.75" thickBot="1" x14ac:dyDescent="0.3">
      <c r="A110" s="14" t="s">
        <v>141</v>
      </c>
      <c r="B110" s="12" t="s">
        <v>146</v>
      </c>
      <c r="C110" s="55"/>
    </row>
    <row r="111" spans="1:3" ht="15.75" thickBot="1" x14ac:dyDescent="0.3">
      <c r="A111" s="104" t="s">
        <v>167</v>
      </c>
      <c r="B111" s="105"/>
      <c r="C111" s="55">
        <v>0</v>
      </c>
    </row>
    <row r="113" spans="1:5" x14ac:dyDescent="0.25">
      <c r="A113" s="102" t="s">
        <v>203</v>
      </c>
      <c r="B113" s="102"/>
      <c r="C113" s="102"/>
    </row>
    <row r="114" spans="1:5" ht="15.75" thickBot="1" x14ac:dyDescent="0.3"/>
    <row r="115" spans="1:5" ht="15.75" thickBot="1" x14ac:dyDescent="0.3">
      <c r="A115" s="8">
        <v>6</v>
      </c>
      <c r="B115" s="20" t="s">
        <v>204</v>
      </c>
      <c r="C115" s="10" t="s">
        <v>156</v>
      </c>
      <c r="D115" s="10" t="s">
        <v>134</v>
      </c>
      <c r="E115" s="52"/>
    </row>
    <row r="116" spans="1:5" ht="15.75" thickBot="1" x14ac:dyDescent="0.3">
      <c r="A116" s="14" t="s">
        <v>135</v>
      </c>
      <c r="B116" s="12" t="s">
        <v>205</v>
      </c>
      <c r="C116" s="13"/>
      <c r="D116" s="55"/>
      <c r="E116" s="52"/>
    </row>
    <row r="117" spans="1:5" ht="15.75" thickBot="1" x14ac:dyDescent="0.3">
      <c r="A117" s="14" t="s">
        <v>137</v>
      </c>
      <c r="B117" s="12" t="s">
        <v>206</v>
      </c>
      <c r="C117" s="13"/>
      <c r="D117" s="55"/>
      <c r="E117" s="52"/>
    </row>
    <row r="118" spans="1:5" ht="15.75" thickBot="1" x14ac:dyDescent="0.3">
      <c r="A118" s="14" t="s">
        <v>139</v>
      </c>
      <c r="B118" s="12" t="s">
        <v>207</v>
      </c>
      <c r="C118" s="13"/>
      <c r="D118" s="55"/>
      <c r="E118" s="52"/>
    </row>
    <row r="119" spans="1:5" ht="15.75" thickBot="1" x14ac:dyDescent="0.3">
      <c r="A119" s="14"/>
      <c r="B119" s="12" t="s">
        <v>208</v>
      </c>
      <c r="C119" s="13"/>
      <c r="D119" s="55"/>
      <c r="E119" s="52"/>
    </row>
    <row r="120" spans="1:5" ht="15.75" thickBot="1" x14ac:dyDescent="0.3">
      <c r="A120" s="14"/>
      <c r="B120" s="12" t="s">
        <v>209</v>
      </c>
      <c r="C120" s="13"/>
      <c r="D120" s="55"/>
      <c r="E120" s="52"/>
    </row>
    <row r="121" spans="1:5" ht="15.75" thickBot="1" x14ac:dyDescent="0.3">
      <c r="A121" s="14"/>
      <c r="B121" s="12" t="s">
        <v>210</v>
      </c>
      <c r="C121" s="13"/>
      <c r="D121" s="55"/>
      <c r="E121" s="52"/>
    </row>
    <row r="122" spans="1:5" ht="15.75" thickBot="1" x14ac:dyDescent="0.3">
      <c r="A122" s="104" t="s">
        <v>167</v>
      </c>
      <c r="B122" s="105"/>
      <c r="C122" s="13"/>
      <c r="D122" s="55">
        <v>0</v>
      </c>
      <c r="E122" s="52"/>
    </row>
    <row r="124" spans="1:5" x14ac:dyDescent="0.25">
      <c r="A124" s="102" t="s">
        <v>211</v>
      </c>
      <c r="B124" s="102"/>
      <c r="C124" s="102"/>
    </row>
    <row r="125" spans="1:5" ht="15.75" thickBot="1" x14ac:dyDescent="0.3"/>
    <row r="126" spans="1:5" ht="39" thickBot="1" x14ac:dyDescent="0.3">
      <c r="A126" s="8"/>
      <c r="B126" s="21" t="s">
        <v>212</v>
      </c>
      <c r="C126" s="56" t="s">
        <v>134</v>
      </c>
    </row>
    <row r="127" spans="1:5" ht="15.75" thickBot="1" x14ac:dyDescent="0.3">
      <c r="A127" s="11" t="s">
        <v>135</v>
      </c>
      <c r="B127" s="12" t="s">
        <v>132</v>
      </c>
      <c r="C127" s="57">
        <f>C19</f>
        <v>0</v>
      </c>
    </row>
    <row r="128" spans="1:5" ht="26.25" thickBot="1" x14ac:dyDescent="0.3">
      <c r="A128" s="11" t="s">
        <v>137</v>
      </c>
      <c r="B128" s="12" t="s">
        <v>147</v>
      </c>
      <c r="C128" s="57">
        <f>C28</f>
        <v>0</v>
      </c>
    </row>
    <row r="129" spans="1:3" ht="15.75" thickBot="1" x14ac:dyDescent="0.3">
      <c r="A129" s="11" t="s">
        <v>139</v>
      </c>
      <c r="B129" s="12" t="s">
        <v>176</v>
      </c>
      <c r="C129" s="57">
        <f>C72</f>
        <v>0</v>
      </c>
    </row>
    <row r="130" spans="1:3" ht="26.25" thickBot="1" x14ac:dyDescent="0.3">
      <c r="A130" s="11" t="s">
        <v>141</v>
      </c>
      <c r="B130" s="12" t="s">
        <v>184</v>
      </c>
      <c r="C130" s="57">
        <f>C101</f>
        <v>0</v>
      </c>
    </row>
    <row r="131" spans="1:3" ht="15.75" thickBot="1" x14ac:dyDescent="0.3">
      <c r="A131" s="11" t="s">
        <v>143</v>
      </c>
      <c r="B131" s="12" t="s">
        <v>198</v>
      </c>
      <c r="C131" s="57">
        <f>C111</f>
        <v>0</v>
      </c>
    </row>
    <row r="132" spans="1:3" ht="15.75" customHeight="1" thickBot="1" x14ac:dyDescent="0.3">
      <c r="A132" s="104" t="s">
        <v>213</v>
      </c>
      <c r="B132" s="105"/>
      <c r="C132" s="57">
        <f>SUM(C127:C131)</f>
        <v>0</v>
      </c>
    </row>
    <row r="133" spans="1:3" ht="15.75" thickBot="1" x14ac:dyDescent="0.3">
      <c r="A133" s="11" t="s">
        <v>162</v>
      </c>
      <c r="B133" s="12" t="s">
        <v>214</v>
      </c>
      <c r="C133" s="57">
        <f>D122</f>
        <v>0</v>
      </c>
    </row>
    <row r="134" spans="1:3" ht="15.75" customHeight="1" thickBot="1" x14ac:dyDescent="0.3">
      <c r="A134" s="104" t="s">
        <v>215</v>
      </c>
      <c r="B134" s="105"/>
      <c r="C134" s="57">
        <f>ROUNDUP(SUM(C19,C28,D42,C52,C60,C72,C87,C93,C101,C111,D122),2)</f>
        <v>0</v>
      </c>
    </row>
  </sheetData>
  <mergeCells count="30">
    <mergeCell ref="A87:B87"/>
    <mergeCell ref="A78:C78"/>
    <mergeCell ref="A93:B93"/>
    <mergeCell ref="A89:C89"/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  <mergeCell ref="A63:C63"/>
    <mergeCell ref="A60:B60"/>
    <mergeCell ref="A75:C75"/>
    <mergeCell ref="D70:F70"/>
    <mergeCell ref="A72:B72"/>
    <mergeCell ref="A42:B42"/>
    <mergeCell ref="A45:C45"/>
    <mergeCell ref="A54:C54"/>
    <mergeCell ref="D49:E49"/>
    <mergeCell ref="A52:B52"/>
    <mergeCell ref="A9:C9"/>
    <mergeCell ref="G4:J5"/>
    <mergeCell ref="A19:B19"/>
    <mergeCell ref="A21:C21"/>
    <mergeCell ref="A31:D31"/>
    <mergeCell ref="A23:C23"/>
    <mergeCell ref="A28:B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defaultRowHeight="15" x14ac:dyDescent="0.25"/>
  <cols>
    <col min="1" max="1" width="36.5703125" style="24" customWidth="1"/>
    <col min="2" max="2" width="36.42578125" style="25" customWidth="1"/>
    <col min="3" max="3" width="27.5703125" style="25" customWidth="1"/>
  </cols>
  <sheetData>
    <row r="1" spans="1:3" x14ac:dyDescent="0.25">
      <c r="A1" s="111" t="s">
        <v>263</v>
      </c>
      <c r="B1" s="112"/>
      <c r="C1" s="113"/>
    </row>
    <row r="2" spans="1:3" x14ac:dyDescent="0.25">
      <c r="A2" s="110" t="s">
        <v>217</v>
      </c>
      <c r="B2" s="110" t="s">
        <v>216</v>
      </c>
      <c r="C2" s="115" t="s">
        <v>259</v>
      </c>
    </row>
    <row r="3" spans="1:3" x14ac:dyDescent="0.25">
      <c r="A3" s="93"/>
      <c r="B3" s="93"/>
      <c r="C3" s="116"/>
    </row>
    <row r="4" spans="1:3" ht="24" x14ac:dyDescent="0.25">
      <c r="A4" s="2" t="s">
        <v>220</v>
      </c>
      <c r="B4" s="34" t="s">
        <v>240</v>
      </c>
      <c r="C4" s="47">
        <v>0</v>
      </c>
    </row>
    <row r="5" spans="1:3" ht="24" x14ac:dyDescent="0.25">
      <c r="A5" s="2" t="s">
        <v>221</v>
      </c>
      <c r="B5" s="34" t="s">
        <v>240</v>
      </c>
      <c r="C5" s="47">
        <v>0</v>
      </c>
    </row>
    <row r="6" spans="1:3" ht="24" x14ac:dyDescent="0.25">
      <c r="A6" s="2" t="s">
        <v>222</v>
      </c>
      <c r="B6" s="34" t="s">
        <v>240</v>
      </c>
      <c r="C6" s="47">
        <v>0</v>
      </c>
    </row>
    <row r="7" spans="1:3" ht="24" x14ac:dyDescent="0.25">
      <c r="A7" s="2" t="s">
        <v>223</v>
      </c>
      <c r="B7" s="34" t="s">
        <v>240</v>
      </c>
      <c r="C7" s="47">
        <v>0</v>
      </c>
    </row>
    <row r="8" spans="1:3" ht="24" x14ac:dyDescent="0.25">
      <c r="A8" s="2" t="s">
        <v>224</v>
      </c>
      <c r="B8" s="34" t="s">
        <v>240</v>
      </c>
      <c r="C8" s="47">
        <v>0</v>
      </c>
    </row>
    <row r="9" spans="1:3" ht="24" x14ac:dyDescent="0.25">
      <c r="A9" s="2" t="s">
        <v>225</v>
      </c>
      <c r="B9" s="34" t="s">
        <v>240</v>
      </c>
      <c r="C9" s="47">
        <v>0</v>
      </c>
    </row>
    <row r="10" spans="1:3" ht="24" x14ac:dyDescent="0.25">
      <c r="A10" s="2" t="s">
        <v>226</v>
      </c>
      <c r="B10" s="34" t="s">
        <v>240</v>
      </c>
      <c r="C10" s="47">
        <v>0</v>
      </c>
    </row>
    <row r="11" spans="1:3" ht="24" x14ac:dyDescent="0.25">
      <c r="A11" s="2" t="s">
        <v>227</v>
      </c>
      <c r="B11" s="34" t="s">
        <v>240</v>
      </c>
      <c r="C11" s="47">
        <v>0</v>
      </c>
    </row>
    <row r="12" spans="1:3" ht="24" x14ac:dyDescent="0.25">
      <c r="A12" s="2" t="s">
        <v>228</v>
      </c>
      <c r="B12" s="34" t="s">
        <v>240</v>
      </c>
      <c r="C12" s="47">
        <v>0</v>
      </c>
    </row>
    <row r="13" spans="1:3" ht="24" x14ac:dyDescent="0.25">
      <c r="A13" s="2" t="s">
        <v>229</v>
      </c>
      <c r="B13" s="34" t="s">
        <v>240</v>
      </c>
      <c r="C13" s="47">
        <v>0</v>
      </c>
    </row>
    <row r="14" spans="1:3" ht="24" x14ac:dyDescent="0.25">
      <c r="A14" s="2" t="s">
        <v>171</v>
      </c>
      <c r="B14" s="34" t="s">
        <v>240</v>
      </c>
      <c r="C14" s="47">
        <v>0</v>
      </c>
    </row>
    <row r="15" spans="1:3" x14ac:dyDescent="0.25">
      <c r="A15" s="4" t="s">
        <v>230</v>
      </c>
      <c r="B15" s="4" t="s">
        <v>241</v>
      </c>
      <c r="C15" s="22">
        <f>SUM(C4:C14)</f>
        <v>0</v>
      </c>
    </row>
    <row r="16" spans="1:3" ht="36" x14ac:dyDescent="0.25">
      <c r="A16" s="2" t="s">
        <v>231</v>
      </c>
      <c r="B16" s="34" t="s">
        <v>260</v>
      </c>
      <c r="C16" s="58">
        <f>ROUNDUP(C15*2%,2)</f>
        <v>0</v>
      </c>
    </row>
    <row r="17" spans="1:3" ht="36" x14ac:dyDescent="0.25">
      <c r="A17" s="2" t="s">
        <v>232</v>
      </c>
      <c r="B17" s="34" t="s">
        <v>261</v>
      </c>
      <c r="C17" s="58">
        <f>ROUNDUP(C15*5%,2)</f>
        <v>0</v>
      </c>
    </row>
    <row r="18" spans="1:3" ht="36" x14ac:dyDescent="0.25">
      <c r="A18" s="2" t="s">
        <v>236</v>
      </c>
      <c r="B18" s="4" t="s">
        <v>242</v>
      </c>
      <c r="C18" s="23">
        <f>C15+C16+C17</f>
        <v>0</v>
      </c>
    </row>
    <row r="19" spans="1:3" ht="24" x14ac:dyDescent="0.25">
      <c r="A19" s="4" t="s">
        <v>233</v>
      </c>
      <c r="B19" s="4" t="s">
        <v>219</v>
      </c>
      <c r="C19" s="22">
        <f>'ANEXO IV D - MAO DE OBRA'!E4</f>
        <v>0</v>
      </c>
    </row>
    <row r="20" spans="1:3" x14ac:dyDescent="0.25">
      <c r="A20" s="114" t="s">
        <v>237</v>
      </c>
      <c r="B20" s="114"/>
      <c r="C20" s="26">
        <f>C18+C19</f>
        <v>0</v>
      </c>
    </row>
    <row r="21" spans="1:3" x14ac:dyDescent="0.25">
      <c r="A21" s="114" t="s">
        <v>258</v>
      </c>
      <c r="B21" s="114"/>
      <c r="C21" s="26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2024-04-11T19:13:41Z</dcterms:modified>
</cp:coreProperties>
</file>