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EMERGENCIAL GRUPO UPAs nova lei\"/>
    </mc:Choice>
  </mc:AlternateContent>
  <bookViews>
    <workbookView xWindow="0" yWindow="0" windowWidth="28800" windowHeight="12435" firstSheet="3" activeTab="3"/>
  </bookViews>
  <sheets>
    <sheet name="ANEXO IV" sheetId="16" r:id="rId1"/>
    <sheet name="ANEXO IV-A  ALIM. COMP." sheetId="11" r:id="rId2"/>
    <sheet name="ANEXO IV-B FORM. INF." sheetId="12" r:id="rId3"/>
    <sheet name="ANEXO IV-C FORM PREÇOS NITERÓI" sheetId="17" r:id="rId4"/>
    <sheet name="ANEXO IV-D  MAO DE OBRA" sheetId="10" r:id="rId5"/>
    <sheet name="ANEXO IV-E PLANILHA ABERTA MO" sheetId="13" r:id="rId6"/>
    <sheet name="ANEXO IV F - RESUMO DE COTAÇÃO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4" l="1"/>
  <c r="C95" i="17"/>
  <c r="B95" i="17"/>
  <c r="F94" i="17"/>
  <c r="E94" i="17"/>
  <c r="G94" i="17" s="1"/>
  <c r="F93" i="17"/>
  <c r="E93" i="17"/>
  <c r="G93" i="17" s="1"/>
  <c r="F92" i="17"/>
  <c r="E92" i="17"/>
  <c r="G92" i="17" s="1"/>
  <c r="F91" i="17"/>
  <c r="E91" i="17"/>
  <c r="G91" i="17" s="1"/>
  <c r="F90" i="17"/>
  <c r="E90" i="17"/>
  <c r="G90" i="17" s="1"/>
  <c r="F89" i="17"/>
  <c r="E89" i="17"/>
  <c r="G89" i="17" s="1"/>
  <c r="C87" i="17"/>
  <c r="B87" i="17"/>
  <c r="F86" i="17"/>
  <c r="E86" i="17"/>
  <c r="G86" i="17" s="1"/>
  <c r="F85" i="17"/>
  <c r="E85" i="17"/>
  <c r="G85" i="17" s="1"/>
  <c r="F84" i="17"/>
  <c r="E84" i="17"/>
  <c r="G84" i="17" s="1"/>
  <c r="F83" i="17"/>
  <c r="E83" i="17"/>
  <c r="G83" i="17" s="1"/>
  <c r="F82" i="17"/>
  <c r="E82" i="17"/>
  <c r="G82" i="17" s="1"/>
  <c r="F81" i="17"/>
  <c r="E81" i="17"/>
  <c r="G81" i="17" s="1"/>
  <c r="C79" i="17"/>
  <c r="B79" i="17"/>
  <c r="F78" i="17"/>
  <c r="E78" i="17"/>
  <c r="G78" i="17" s="1"/>
  <c r="F77" i="17"/>
  <c r="E77" i="17"/>
  <c r="G77" i="17" s="1"/>
  <c r="F76" i="17"/>
  <c r="E76" i="17"/>
  <c r="G76" i="17" s="1"/>
  <c r="F75" i="17"/>
  <c r="E75" i="17"/>
  <c r="G75" i="17" s="1"/>
  <c r="F74" i="17"/>
  <c r="E74" i="17"/>
  <c r="G74" i="17" s="1"/>
  <c r="F73" i="17"/>
  <c r="E73" i="17"/>
  <c r="G73" i="17" s="1"/>
  <c r="C71" i="17"/>
  <c r="B71" i="17"/>
  <c r="F70" i="17"/>
  <c r="E70" i="17"/>
  <c r="G70" i="17" s="1"/>
  <c r="F69" i="17"/>
  <c r="E69" i="17"/>
  <c r="G69" i="17" s="1"/>
  <c r="F68" i="17"/>
  <c r="E68" i="17"/>
  <c r="G68" i="17" s="1"/>
  <c r="F67" i="17"/>
  <c r="E67" i="17"/>
  <c r="G67" i="17" s="1"/>
  <c r="F66" i="17"/>
  <c r="E66" i="17"/>
  <c r="G66" i="17" s="1"/>
  <c r="F65" i="17"/>
  <c r="E65" i="17"/>
  <c r="G65" i="17" s="1"/>
  <c r="C63" i="17"/>
  <c r="B63" i="17"/>
  <c r="F62" i="17"/>
  <c r="E62" i="17"/>
  <c r="G62" i="17" s="1"/>
  <c r="F61" i="17"/>
  <c r="E61" i="17"/>
  <c r="G61" i="17" s="1"/>
  <c r="F60" i="17"/>
  <c r="E60" i="17"/>
  <c r="G60" i="17" s="1"/>
  <c r="G59" i="17"/>
  <c r="F59" i="17"/>
  <c r="E59" i="17"/>
  <c r="F58" i="17"/>
  <c r="E58" i="17"/>
  <c r="G58" i="17" s="1"/>
  <c r="F57" i="17"/>
  <c r="E57" i="17"/>
  <c r="G57" i="17" s="1"/>
  <c r="C55" i="17"/>
  <c r="B55" i="17"/>
  <c r="F54" i="17"/>
  <c r="E54" i="17"/>
  <c r="G54" i="17" s="1"/>
  <c r="F53" i="17"/>
  <c r="E53" i="17"/>
  <c r="G53" i="17" s="1"/>
  <c r="F52" i="17"/>
  <c r="E52" i="17"/>
  <c r="G52" i="17" s="1"/>
  <c r="F51" i="17"/>
  <c r="E51" i="17"/>
  <c r="G51" i="17" s="1"/>
  <c r="F50" i="17"/>
  <c r="E50" i="17"/>
  <c r="G50" i="17" s="1"/>
  <c r="F49" i="17"/>
  <c r="E49" i="17"/>
  <c r="G49" i="17" s="1"/>
  <c r="C47" i="17"/>
  <c r="B47" i="17"/>
  <c r="F46" i="17"/>
  <c r="E46" i="17"/>
  <c r="G46" i="17" s="1"/>
  <c r="F45" i="17"/>
  <c r="E45" i="17"/>
  <c r="G45" i="17" s="1"/>
  <c r="F44" i="17"/>
  <c r="E44" i="17"/>
  <c r="G44" i="17" s="1"/>
  <c r="F43" i="17"/>
  <c r="E43" i="17"/>
  <c r="G43" i="17" s="1"/>
  <c r="F42" i="17"/>
  <c r="E42" i="17"/>
  <c r="G42" i="17" s="1"/>
  <c r="F41" i="17"/>
  <c r="E41" i="17"/>
  <c r="G41" i="17" s="1"/>
  <c r="C39" i="17"/>
  <c r="B39" i="17"/>
  <c r="F38" i="17"/>
  <c r="E38" i="17"/>
  <c r="G38" i="17" s="1"/>
  <c r="F37" i="17"/>
  <c r="E37" i="17"/>
  <c r="G37" i="17" s="1"/>
  <c r="F36" i="17"/>
  <c r="E36" i="17"/>
  <c r="G36" i="17" s="1"/>
  <c r="F35" i="17"/>
  <c r="E35" i="17"/>
  <c r="G35" i="17" s="1"/>
  <c r="F34" i="17"/>
  <c r="E34" i="17"/>
  <c r="G34" i="17" s="1"/>
  <c r="F33" i="17"/>
  <c r="E33" i="17"/>
  <c r="G33" i="17" s="1"/>
  <c r="C31" i="17"/>
  <c r="B31" i="17"/>
  <c r="F30" i="17"/>
  <c r="E30" i="17"/>
  <c r="G30" i="17" s="1"/>
  <c r="F29" i="17"/>
  <c r="E29" i="17"/>
  <c r="G29" i="17" s="1"/>
  <c r="F28" i="17"/>
  <c r="E28" i="17"/>
  <c r="G28" i="17" s="1"/>
  <c r="F27" i="17"/>
  <c r="E27" i="17"/>
  <c r="G27" i="17" s="1"/>
  <c r="F26" i="17"/>
  <c r="E26" i="17"/>
  <c r="G26" i="17" s="1"/>
  <c r="F25" i="17"/>
  <c r="E25" i="17"/>
  <c r="G25" i="17" s="1"/>
  <c r="C23" i="17"/>
  <c r="B23" i="17"/>
  <c r="F22" i="17"/>
  <c r="E22" i="17"/>
  <c r="G22" i="17" s="1"/>
  <c r="F21" i="17"/>
  <c r="E21" i="17"/>
  <c r="G21" i="17" s="1"/>
  <c r="F20" i="17"/>
  <c r="E20" i="17"/>
  <c r="G20" i="17" s="1"/>
  <c r="F19" i="17"/>
  <c r="E19" i="17"/>
  <c r="G19" i="17" s="1"/>
  <c r="F18" i="17"/>
  <c r="E18" i="17"/>
  <c r="G18" i="17" s="1"/>
  <c r="F17" i="17"/>
  <c r="E17" i="17"/>
  <c r="G17" i="17" s="1"/>
  <c r="B14" i="17"/>
  <c r="F13" i="17"/>
  <c r="F12" i="17"/>
  <c r="F11" i="17"/>
  <c r="F10" i="17"/>
  <c r="B8" i="17"/>
  <c r="F7" i="17"/>
  <c r="F6" i="17"/>
  <c r="F5" i="17"/>
  <c r="F4" i="17"/>
  <c r="F63" i="17" l="1"/>
  <c r="F31" i="17"/>
  <c r="F95" i="17"/>
  <c r="F23" i="17"/>
  <c r="F55" i="17"/>
  <c r="G87" i="17"/>
  <c r="B96" i="17"/>
  <c r="G31" i="17"/>
  <c r="G63" i="17"/>
  <c r="G95" i="17"/>
  <c r="G23" i="17"/>
  <c r="C96" i="17"/>
  <c r="G55" i="17"/>
  <c r="F87" i="17"/>
  <c r="F8" i="17"/>
  <c r="F14" i="17"/>
  <c r="F39" i="17"/>
  <c r="F47" i="17"/>
  <c r="F71" i="17"/>
  <c r="F79" i="17"/>
  <c r="C16" i="14"/>
  <c r="C17" i="14"/>
  <c r="G39" i="17"/>
  <c r="G71" i="17"/>
  <c r="G47" i="17"/>
  <c r="G79" i="17"/>
  <c r="C18" i="14" l="1"/>
  <c r="B97" i="17"/>
  <c r="F96" i="17"/>
  <c r="G96" i="17"/>
  <c r="F97" i="17" l="1"/>
  <c r="F99" i="17" s="1"/>
  <c r="F98" i="17" l="1"/>
  <c r="F100" i="17" s="1"/>
  <c r="C134" i="13" l="1"/>
  <c r="C133" i="13"/>
  <c r="C131" i="13"/>
  <c r="C130" i="13"/>
  <c r="C129" i="13"/>
  <c r="C128" i="13"/>
  <c r="C127" i="13"/>
  <c r="C132" i="13" l="1"/>
  <c r="E3" i="10"/>
  <c r="C19" i="14" s="1"/>
  <c r="E4" i="10" l="1"/>
  <c r="C20" i="14" l="1"/>
  <c r="C3" i="16" l="1"/>
  <c r="C4" i="16" s="1"/>
  <c r="C21" i="14"/>
</calcChain>
</file>

<file path=xl/sharedStrings.xml><?xml version="1.0" encoding="utf-8"?>
<sst xmlns="http://schemas.openxmlformats.org/spreadsheetml/2006/main" count="573" uniqueCount="271">
  <si>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</si>
  <si>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</si>
  <si>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</si>
  <si>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</si>
  <si>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</si>
  <si>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</si>
  <si>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</si>
  <si>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</si>
  <si>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</si>
  <si>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</si>
  <si>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</si>
  <si>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</si>
  <si>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</si>
  <si>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</si>
  <si>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</si>
  <si>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</si>
  <si>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</si>
  <si>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</si>
  <si>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Custo Unitário ($)</t>
  </si>
  <si>
    <t>Total Mensal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</si>
  <si>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</si>
  <si>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</si>
  <si>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</si>
  <si>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</si>
  <si>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</si>
  <si>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</si>
  <si>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</si>
  <si>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</si>
  <si>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</si>
  <si>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</si>
  <si>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</si>
  <si>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</si>
  <si>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</si>
  <si>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</si>
  <si>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</si>
  <si>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</si>
  <si>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</si>
  <si>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</si>
  <si>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</si>
  <si>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</si>
  <si>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</si>
  <si>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</si>
  <si>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</si>
  <si>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</si>
  <si>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</si>
  <si>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</si>
  <si>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</si>
  <si>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</si>
  <si>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</si>
  <si>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</si>
  <si>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</si>
  <si>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</si>
  <si>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</si>
  <si>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</si>
  <si>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</si>
  <si>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</si>
  <si>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</si>
  <si>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</si>
  <si>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</si>
  <si>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</si>
  <si>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</si>
  <si>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</si>
  <si>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</si>
  <si>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</si>
  <si>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</si>
  <si>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</si>
  <si>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</si>
  <si>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</si>
  <si>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</si>
  <si>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</si>
  <si>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</si>
  <si>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</si>
  <si>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</si>
  <si>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</si>
  <si>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</si>
  <si>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</si>
  <si>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</si>
  <si>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</si>
  <si>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</si>
  <si>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</si>
  <si>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</si>
  <si>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</si>
  <si>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</si>
  <si>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</si>
  <si>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</si>
  <si>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</si>
  <si>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</si>
  <si>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</si>
  <si>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</si>
  <si>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</si>
  <si>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</si>
  <si>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</si>
  <si>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</si>
  <si>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</si>
  <si>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</si>
  <si>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</si>
  <si>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</si>
  <si>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</si>
  <si>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</si>
  <si>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</si>
  <si>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</si>
  <si>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</si>
  <si>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</si>
  <si>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</si>
  <si>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</si>
  <si>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</si>
  <si>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</si>
  <si>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</si>
  <si>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</si>
  <si>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</si>
  <si>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</si>
  <si>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</si>
  <si>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</si>
  <si>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</si>
  <si>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</si>
  <si>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</si>
  <si>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</si>
  <si>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</si>
  <si>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</si>
  <si>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</si>
  <si>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</si>
  <si>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</si>
  <si>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</si>
  <si>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</si>
  <si>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</si>
  <si>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</si>
  <si>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</si>
  <si>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</si>
  <si>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</si>
  <si>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</si>
  <si>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</si>
  <si>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</si>
  <si>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</si>
  <si>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</si>
  <si>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</si>
  <si>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</si>
  <si>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</si>
  <si>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</si>
  <si>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</si>
  <si>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</si>
  <si>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</si>
  <si>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</si>
  <si>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</si>
  <si>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</si>
  <si>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</si>
  <si>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</si>
  <si>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</si>
  <si>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</si>
  <si>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</si>
  <si>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</si>
  <si>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</si>
  <si>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</si>
  <si>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</si>
  <si>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</si>
  <si>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</si>
  <si>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</si>
  <si>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</si>
  <si>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</si>
  <si>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</si>
  <si>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</si>
  <si>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</si>
  <si>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</si>
  <si>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</si>
  <si>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</si>
  <si>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</si>
  <si>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</si>
  <si>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</si>
  <si>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</si>
  <si>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</si>
  <si>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</si>
  <si>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</si>
  <si>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</si>
  <si>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</si>
  <si>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</si>
  <si>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</si>
  <si>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</si>
  <si>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</si>
  <si>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</si>
  <si>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</si>
  <si>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</si>
  <si>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</si>
  <si>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</si>
  <si>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</si>
  <si>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</si>
  <si>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</si>
  <si>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</si>
  <si>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</si>
  <si>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</si>
  <si>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</si>
  <si>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</si>
  <si>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</si>
  <si>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</si>
  <si>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</si>
  <si>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</si>
  <si>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</si>
  <si>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</si>
  <si>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</si>
  <si>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</si>
  <si>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</si>
  <si>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</si>
  <si>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</si>
  <si>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</si>
  <si>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</si>
  <si>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</si>
  <si>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</si>
  <si>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</si>
  <si>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</si>
  <si>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</si>
  <si>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</si>
  <si>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</si>
  <si>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</si>
  <si>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</si>
  <si>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</si>
  <si>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</si>
  <si>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</si>
  <si>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</si>
  <si>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</si>
  <si>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</si>
  <si>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</si>
  <si>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</si>
  <si>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</si>
  <si>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</si>
  <si>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</si>
  <si>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</si>
  <si>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</si>
  <si>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</si>
  <si>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</si>
  <si>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</si>
  <si>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</si>
  <si>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</si>
  <si>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</si>
  <si>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</si>
  <si>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</si>
  <si>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</si>
  <si>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</si>
  <si>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</si>
  <si>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 xml:space="preserve"> MENSAL POR UPA ($)</t>
  </si>
  <si>
    <t xml:space="preserve"> TOTAL GLOBAL (C x 12 MESES) – ($)</t>
  </si>
  <si>
    <t>Jantar</t>
  </si>
  <si>
    <t>Total Mensal de Refeições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</si>
  <si>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</si>
  <si>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</si>
  <si>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</si>
  <si>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</si>
  <si>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</si>
  <si>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</si>
  <si>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</si>
  <si>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</si>
  <si>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</si>
  <si>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</si>
  <si>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FORMAÇÃO DE PREÇOS</t>
  </si>
  <si>
    <t>Custo Total ($)</t>
  </si>
  <si>
    <t>NITERÓI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</si>
  <si>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</si>
  <si>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</si>
  <si>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</si>
  <si>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</si>
  <si>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</si>
  <si>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</si>
  <si>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Alimentação Complementar (2% do Total Mensal)</t>
  </si>
  <si>
    <t>Fórmula Infantil (2% do Total Mensal)</t>
  </si>
  <si>
    <t>Somatório Total Mensal ($)</t>
  </si>
  <si>
    <t xml:space="preserve"> CUSTOS ABERTOS ($) </t>
  </si>
  <si>
    <t>2% do Total de Refeição Mensal - conforme ANEXO IV-C (faturamento variável com conforme consumo)</t>
  </si>
  <si>
    <t>LOTE IV - UPA NITERÓI</t>
  </si>
  <si>
    <t xml:space="preserve"> LOTE IV - UPA</t>
  </si>
  <si>
    <t xml:space="preserve">LOTE IV - FORMAÇÃO DE PREÇO ABERTO POR ESCALA E POR UPA </t>
  </si>
  <si>
    <t>LOTE IV</t>
  </si>
  <si>
    <t>Total Mensal da Proposta ($)</t>
  </si>
  <si>
    <t>Total Global (12 meses) ($)</t>
  </si>
  <si>
    <t>UPA NITERÓI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</si>
</sst>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8" fillId="0" borderId="8" xfId="10" applyFont="1" applyBorder="1" applyAlignment="1" applyProtection="1">
      <alignment vertical="center"/>
      <protection locked="0"/>
    </xf>
    <xf numFmtId="44" fontId="5" fillId="2" borderId="1" xfId="3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7" fillId="5" borderId="0" xfId="0" applyFont="1" applyFill="1" applyAlignment="1">
      <alignment vertical="center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5" fillId="2" borderId="1" xfId="1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1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2" borderId="1" xfId="10" applyNumberFormat="1" applyFont="1" applyFill="1" applyBorder="1" applyAlignment="1">
      <alignment horizontal="center" vertical="center" wrapText="1"/>
    </xf>
    <xf numFmtId="0" fontId="5" fillId="3" borderId="1" xfId="10" applyNumberFormat="1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44" fontId="3" fillId="2" borderId="1" xfId="10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Font="1" applyFill="1" applyBorder="1" applyAlignment="1">
      <alignment vertical="center"/>
    </xf>
    <xf numFmtId="44" fontId="3" fillId="3" borderId="1" xfId="10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/>
    </xf>
    <xf numFmtId="44" fontId="5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" sqref="B1:C1"/>
    </sheetView>
  </sheetViews>
  <sheetFormatPr defaultRowHeight="15" x14ac:dyDescent="0.25"/>
  <cols>
    <col min="1" max="1" width="7.28515625" style="26" customWidth="1"/>
    <col min="2" max="2" width="40.140625" style="26" customWidth="1"/>
    <col min="3" max="3" width="20.7109375" style="27" customWidth="1"/>
  </cols>
  <sheetData>
    <row r="1" spans="1:3" x14ac:dyDescent="0.25">
      <c r="A1" s="43" t="s">
        <v>219</v>
      </c>
      <c r="B1" s="79" t="s">
        <v>265</v>
      </c>
      <c r="C1" s="79"/>
    </row>
    <row r="2" spans="1:3" x14ac:dyDescent="0.25">
      <c r="A2" s="43" t="s">
        <v>137</v>
      </c>
      <c r="B2" s="43" t="s">
        <v>220</v>
      </c>
      <c r="C2" s="48" t="s">
        <v>252</v>
      </c>
    </row>
    <row r="3" spans="1:3" s="28" customFormat="1" x14ac:dyDescent="0.25">
      <c r="A3" s="43" t="s">
        <v>139</v>
      </c>
      <c r="B3" s="44" t="s">
        <v>236</v>
      </c>
      <c r="C3" s="46">
        <f>'ANEXO IV F - RESUMO DE COTAÇÃO'!C20</f>
        <v>0</v>
      </c>
    </row>
    <row r="4" spans="1:3" x14ac:dyDescent="0.25">
      <c r="A4" s="43" t="s">
        <v>143</v>
      </c>
      <c r="B4" s="45" t="s">
        <v>237</v>
      </c>
      <c r="C4" s="76">
        <f>C3*12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1" customWidth="1"/>
  </cols>
  <sheetData>
    <row r="1" spans="1:3" s="49" customFormat="1" x14ac:dyDescent="0.25">
      <c r="A1" s="80" t="s">
        <v>240</v>
      </c>
      <c r="B1" s="80"/>
      <c r="C1" s="80"/>
    </row>
    <row r="2" spans="1:3" ht="25.5" x14ac:dyDescent="0.25">
      <c r="A2" s="34" t="s">
        <v>27</v>
      </c>
      <c r="B2" s="35" t="s">
        <v>28</v>
      </c>
      <c r="C2" s="36" t="s">
        <v>114</v>
      </c>
    </row>
    <row r="3" spans="1:3" x14ac:dyDescent="0.25">
      <c r="A3" s="31" t="s">
        <v>29</v>
      </c>
      <c r="B3" s="32" t="s">
        <v>30</v>
      </c>
      <c r="C3" s="33"/>
    </row>
    <row r="4" spans="1:3" x14ac:dyDescent="0.25">
      <c r="A4" s="31" t="s">
        <v>31</v>
      </c>
      <c r="B4" s="32" t="s">
        <v>32</v>
      </c>
      <c r="C4" s="33"/>
    </row>
    <row r="5" spans="1:3" x14ac:dyDescent="0.25">
      <c r="A5" s="31" t="s">
        <v>33</v>
      </c>
      <c r="B5" s="32" t="s">
        <v>34</v>
      </c>
      <c r="C5" s="33"/>
    </row>
    <row r="6" spans="1:3" x14ac:dyDescent="0.25">
      <c r="A6" s="31" t="s">
        <v>35</v>
      </c>
      <c r="B6" s="32" t="s">
        <v>36</v>
      </c>
      <c r="C6" s="33"/>
    </row>
    <row r="7" spans="1:3" x14ac:dyDescent="0.25">
      <c r="A7" s="31" t="s">
        <v>37</v>
      </c>
      <c r="B7" s="32" t="s">
        <v>38</v>
      </c>
      <c r="C7" s="33"/>
    </row>
    <row r="8" spans="1:3" x14ac:dyDescent="0.25">
      <c r="A8" s="31" t="s">
        <v>39</v>
      </c>
      <c r="B8" s="32" t="s">
        <v>40</v>
      </c>
      <c r="C8" s="33"/>
    </row>
    <row r="9" spans="1:3" x14ac:dyDescent="0.25">
      <c r="A9" s="31" t="s">
        <v>41</v>
      </c>
      <c r="B9" s="32" t="s">
        <v>42</v>
      </c>
      <c r="C9" s="33"/>
    </row>
    <row r="10" spans="1:3" x14ac:dyDescent="0.25">
      <c r="A10" s="31" t="s">
        <v>43</v>
      </c>
      <c r="B10" s="32" t="s">
        <v>44</v>
      </c>
      <c r="C10" s="33"/>
    </row>
    <row r="11" spans="1:3" x14ac:dyDescent="0.25">
      <c r="A11" s="31" t="s">
        <v>45</v>
      </c>
      <c r="B11" s="32" t="s">
        <v>30</v>
      </c>
      <c r="C11" s="33"/>
    </row>
    <row r="12" spans="1:3" x14ac:dyDescent="0.25">
      <c r="A12" s="31" t="s">
        <v>46</v>
      </c>
      <c r="B12" s="32" t="s">
        <v>36</v>
      </c>
      <c r="C12" s="33"/>
    </row>
    <row r="13" spans="1:3" x14ac:dyDescent="0.25">
      <c r="A13" s="31" t="s">
        <v>47</v>
      </c>
      <c r="B13" s="32" t="s">
        <v>36</v>
      </c>
      <c r="C13" s="33"/>
    </row>
    <row r="14" spans="1:3" x14ac:dyDescent="0.25">
      <c r="A14" s="31" t="s">
        <v>48</v>
      </c>
      <c r="B14" s="32" t="s">
        <v>49</v>
      </c>
      <c r="C14" s="33"/>
    </row>
    <row r="15" spans="1:3" x14ac:dyDescent="0.25">
      <c r="A15" s="31" t="s">
        <v>50</v>
      </c>
      <c r="B15" s="32" t="s">
        <v>49</v>
      </c>
      <c r="C15" s="33"/>
    </row>
    <row r="16" spans="1:3" x14ac:dyDescent="0.25">
      <c r="A16" s="31" t="s">
        <v>51</v>
      </c>
      <c r="B16" s="32" t="s">
        <v>49</v>
      </c>
      <c r="C16" s="33"/>
    </row>
    <row r="17" spans="1:3" x14ac:dyDescent="0.25">
      <c r="A17" s="31" t="s">
        <v>52</v>
      </c>
      <c r="B17" s="32" t="s">
        <v>53</v>
      </c>
      <c r="C17" s="33"/>
    </row>
    <row r="18" spans="1:3" x14ac:dyDescent="0.25">
      <c r="A18" s="31" t="s">
        <v>54</v>
      </c>
      <c r="B18" s="32" t="s">
        <v>55</v>
      </c>
      <c r="C18" s="33"/>
    </row>
    <row r="19" spans="1:3" x14ac:dyDescent="0.25">
      <c r="A19" s="31" t="s">
        <v>56</v>
      </c>
      <c r="B19" s="32" t="s">
        <v>55</v>
      </c>
      <c r="C19" s="33"/>
    </row>
    <row r="20" spans="1:3" x14ac:dyDescent="0.25">
      <c r="A20" s="31" t="s">
        <v>57</v>
      </c>
      <c r="B20" s="32" t="s">
        <v>58</v>
      </c>
      <c r="C20" s="33"/>
    </row>
    <row r="21" spans="1:3" x14ac:dyDescent="0.25">
      <c r="A21" s="31" t="s">
        <v>59</v>
      </c>
      <c r="B21" s="32" t="s">
        <v>58</v>
      </c>
      <c r="C21" s="33"/>
    </row>
    <row r="22" spans="1:3" x14ac:dyDescent="0.25">
      <c r="A22" s="31" t="s">
        <v>60</v>
      </c>
      <c r="B22" s="32" t="s">
        <v>55</v>
      </c>
      <c r="C22" s="33"/>
    </row>
    <row r="23" spans="1:3" x14ac:dyDescent="0.25">
      <c r="A23" s="31" t="s">
        <v>61</v>
      </c>
      <c r="B23" s="32" t="s">
        <v>62</v>
      </c>
      <c r="C23" s="33"/>
    </row>
    <row r="24" spans="1:3" x14ac:dyDescent="0.25">
      <c r="A24" s="31" t="s">
        <v>63</v>
      </c>
      <c r="B24" s="32" t="s">
        <v>62</v>
      </c>
      <c r="C24" s="33"/>
    </row>
    <row r="25" spans="1:3" x14ac:dyDescent="0.25">
      <c r="A25" s="31" t="s">
        <v>64</v>
      </c>
      <c r="B25" s="32" t="s">
        <v>62</v>
      </c>
      <c r="C25" s="33"/>
    </row>
    <row r="26" spans="1:3" x14ac:dyDescent="0.25">
      <c r="A26" s="31" t="s">
        <v>65</v>
      </c>
      <c r="B26" s="32" t="s">
        <v>36</v>
      </c>
      <c r="C26" s="33"/>
    </row>
    <row r="27" spans="1:3" x14ac:dyDescent="0.25">
      <c r="A27" s="31" t="s">
        <v>66</v>
      </c>
      <c r="B27" s="32" t="s">
        <v>67</v>
      </c>
      <c r="C27" s="33"/>
    </row>
    <row r="28" spans="1:3" x14ac:dyDescent="0.25">
      <c r="A28" s="31" t="s">
        <v>68</v>
      </c>
      <c r="B28" s="32" t="s">
        <v>69</v>
      </c>
      <c r="C28" s="33"/>
    </row>
    <row r="29" spans="1:3" ht="25.5" x14ac:dyDescent="0.25">
      <c r="A29" s="31" t="s">
        <v>70</v>
      </c>
      <c r="B29" s="32" t="s">
        <v>69</v>
      </c>
      <c r="C29" s="33"/>
    </row>
    <row r="30" spans="1:3" x14ac:dyDescent="0.25">
      <c r="A30" s="31" t="s">
        <v>71</v>
      </c>
      <c r="B30" s="32" t="s">
        <v>69</v>
      </c>
      <c r="C30" s="33"/>
    </row>
    <row r="31" spans="1:3" x14ac:dyDescent="0.25">
      <c r="A31" s="31" t="s">
        <v>72</v>
      </c>
      <c r="B31" s="32" t="s">
        <v>30</v>
      </c>
      <c r="C31" s="33"/>
    </row>
    <row r="32" spans="1:3" x14ac:dyDescent="0.25">
      <c r="A32" s="31" t="s">
        <v>73</v>
      </c>
      <c r="B32" s="32" t="s">
        <v>69</v>
      </c>
      <c r="C32" s="33"/>
    </row>
    <row r="33" spans="1:3" ht="25.5" x14ac:dyDescent="0.25">
      <c r="A33" s="31" t="s">
        <v>74</v>
      </c>
      <c r="B33" s="32" t="s">
        <v>30</v>
      </c>
      <c r="C33" s="33"/>
    </row>
    <row r="34" spans="1:3" ht="25.5" x14ac:dyDescent="0.25">
      <c r="A34" s="31" t="s">
        <v>75</v>
      </c>
      <c r="B34" s="32" t="s">
        <v>69</v>
      </c>
      <c r="C34" s="33"/>
    </row>
    <row r="35" spans="1:3" x14ac:dyDescent="0.25">
      <c r="A35" s="31" t="s">
        <v>76</v>
      </c>
      <c r="B35" s="32" t="s">
        <v>30</v>
      </c>
      <c r="C35" s="33"/>
    </row>
    <row r="36" spans="1:3" ht="25.5" x14ac:dyDescent="0.25">
      <c r="A36" s="31" t="s">
        <v>77</v>
      </c>
      <c r="B36" s="32" t="s">
        <v>30</v>
      </c>
      <c r="C36" s="33"/>
    </row>
    <row r="37" spans="1:3" x14ac:dyDescent="0.25">
      <c r="A37" s="31" t="s">
        <v>78</v>
      </c>
      <c r="B37" s="32" t="s">
        <v>30</v>
      </c>
      <c r="C37" s="33"/>
    </row>
    <row r="38" spans="1:3" ht="38.25" x14ac:dyDescent="0.25">
      <c r="A38" s="31" t="s">
        <v>79</v>
      </c>
      <c r="B38" s="32" t="s">
        <v>30</v>
      </c>
      <c r="C38" s="33"/>
    </row>
    <row r="39" spans="1:3" ht="25.5" x14ac:dyDescent="0.25">
      <c r="A39" s="31" t="s">
        <v>80</v>
      </c>
      <c r="B39" s="32" t="s">
        <v>30</v>
      </c>
      <c r="C39" s="33"/>
    </row>
    <row r="40" spans="1:3" ht="38.25" x14ac:dyDescent="0.25">
      <c r="A40" s="31" t="s">
        <v>81</v>
      </c>
      <c r="B40" s="32" t="s">
        <v>30</v>
      </c>
      <c r="C40" s="33"/>
    </row>
    <row r="41" spans="1:3" ht="51" x14ac:dyDescent="0.25">
      <c r="A41" s="31" t="s">
        <v>82</v>
      </c>
      <c r="B41" s="32" t="s">
        <v>30</v>
      </c>
      <c r="C41" s="33"/>
    </row>
    <row r="42" spans="1:3" x14ac:dyDescent="0.25">
      <c r="A42" s="31" t="s">
        <v>83</v>
      </c>
      <c r="B42" s="32" t="s">
        <v>84</v>
      </c>
      <c r="C42" s="33"/>
    </row>
    <row r="43" spans="1:3" x14ac:dyDescent="0.25">
      <c r="A43" s="31" t="s">
        <v>85</v>
      </c>
      <c r="B43" s="32" t="s">
        <v>86</v>
      </c>
      <c r="C43" s="33"/>
    </row>
    <row r="44" spans="1:3" x14ac:dyDescent="0.25">
      <c r="A44" s="31" t="s">
        <v>87</v>
      </c>
      <c r="B44" s="32" t="s">
        <v>86</v>
      </c>
      <c r="C44" s="33"/>
    </row>
    <row r="45" spans="1:3" x14ac:dyDescent="0.25">
      <c r="A45" s="31" t="s">
        <v>88</v>
      </c>
      <c r="B45" s="32" t="s">
        <v>89</v>
      </c>
      <c r="C45" s="33"/>
    </row>
    <row r="46" spans="1:3" x14ac:dyDescent="0.25">
      <c r="A46" s="31" t="s">
        <v>90</v>
      </c>
      <c r="B46" s="32" t="s">
        <v>86</v>
      </c>
      <c r="C46" s="33"/>
    </row>
    <row r="47" spans="1:3" x14ac:dyDescent="0.25">
      <c r="A47" s="31" t="s">
        <v>91</v>
      </c>
      <c r="B47" s="32" t="s">
        <v>89</v>
      </c>
      <c r="C47" s="33"/>
    </row>
    <row r="48" spans="1:3" x14ac:dyDescent="0.25">
      <c r="A48" s="31" t="s">
        <v>92</v>
      </c>
      <c r="B48" s="32" t="s">
        <v>93</v>
      </c>
      <c r="C48" s="33"/>
    </row>
    <row r="49" spans="1:3" x14ac:dyDescent="0.25">
      <c r="A49" s="31" t="s">
        <v>94</v>
      </c>
      <c r="B49" s="32" t="s">
        <v>86</v>
      </c>
      <c r="C49" s="33"/>
    </row>
    <row r="50" spans="1:3" ht="25.5" x14ac:dyDescent="0.25">
      <c r="A50" s="31" t="s">
        <v>95</v>
      </c>
      <c r="B50" s="32" t="s">
        <v>86</v>
      </c>
      <c r="C50" s="33"/>
    </row>
    <row r="51" spans="1:3" x14ac:dyDescent="0.25">
      <c r="A51" s="31" t="s">
        <v>96</v>
      </c>
      <c r="B51" s="32" t="s">
        <v>69</v>
      </c>
      <c r="C51" s="33"/>
    </row>
    <row r="52" spans="1:3" x14ac:dyDescent="0.25">
      <c r="A52" s="31" t="s">
        <v>97</v>
      </c>
      <c r="B52" s="32" t="s">
        <v>69</v>
      </c>
      <c r="C52" s="33"/>
    </row>
    <row r="53" spans="1:3" ht="25.5" x14ac:dyDescent="0.25">
      <c r="A53" s="31" t="s">
        <v>98</v>
      </c>
      <c r="B53" s="32" t="s">
        <v>30</v>
      </c>
      <c r="C53" s="33"/>
    </row>
    <row r="54" spans="1:3" ht="38.25" x14ac:dyDescent="0.25">
      <c r="A54" s="31" t="s">
        <v>99</v>
      </c>
      <c r="B54" s="32" t="s">
        <v>30</v>
      </c>
      <c r="C54" s="33"/>
    </row>
    <row r="55" spans="1:3" ht="25.5" x14ac:dyDescent="0.25">
      <c r="A55" s="31" t="s">
        <v>100</v>
      </c>
      <c r="B55" s="32" t="s">
        <v>69</v>
      </c>
      <c r="C55" s="33"/>
    </row>
    <row r="56" spans="1:3" x14ac:dyDescent="0.25">
      <c r="A56" s="31" t="s">
        <v>101</v>
      </c>
      <c r="B56" s="32" t="s">
        <v>69</v>
      </c>
      <c r="C56" s="33"/>
    </row>
    <row r="57" spans="1:3" x14ac:dyDescent="0.25">
      <c r="A57" s="31" t="s">
        <v>102</v>
      </c>
      <c r="B57" s="32" t="s">
        <v>103</v>
      </c>
      <c r="C57" s="33"/>
    </row>
    <row r="58" spans="1:3" x14ac:dyDescent="0.25">
      <c r="A58" s="31" t="s">
        <v>104</v>
      </c>
      <c r="B58" s="32" t="s">
        <v>30</v>
      </c>
      <c r="C58" s="33"/>
    </row>
    <row r="59" spans="1:3" x14ac:dyDescent="0.25">
      <c r="A59" s="31" t="s">
        <v>105</v>
      </c>
      <c r="B59" s="32" t="s">
        <v>106</v>
      </c>
      <c r="C59" s="33"/>
    </row>
    <row r="60" spans="1:3" ht="25.5" x14ac:dyDescent="0.25">
      <c r="A60" s="31" t="s">
        <v>107</v>
      </c>
      <c r="B60" s="32" t="s">
        <v>30</v>
      </c>
      <c r="C60" s="33"/>
    </row>
    <row r="61" spans="1:3" x14ac:dyDescent="0.25">
      <c r="A61" s="31" t="s">
        <v>108</v>
      </c>
      <c r="B61" s="32" t="s">
        <v>109</v>
      </c>
      <c r="C61" s="33"/>
    </row>
    <row r="62" spans="1:3" ht="25.5" x14ac:dyDescent="0.25">
      <c r="A62" s="31" t="s">
        <v>110</v>
      </c>
      <c r="B62" s="32" t="s">
        <v>69</v>
      </c>
      <c r="C62" s="33"/>
    </row>
    <row r="63" spans="1:3" ht="25.5" x14ac:dyDescent="0.25">
      <c r="A63" s="31" t="s">
        <v>111</v>
      </c>
      <c r="B63" s="32" t="s">
        <v>30</v>
      </c>
      <c r="C63" s="33"/>
    </row>
    <row r="64" spans="1:3" ht="38.25" x14ac:dyDescent="0.25">
      <c r="A64" s="31" t="s">
        <v>112</v>
      </c>
      <c r="B64" s="32" t="s">
        <v>30</v>
      </c>
      <c r="C64" s="33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1" customWidth="1"/>
  </cols>
  <sheetData>
    <row r="1" spans="1:3" s="49" customFormat="1" x14ac:dyDescent="0.25">
      <c r="A1" s="80" t="s">
        <v>241</v>
      </c>
      <c r="B1" s="80"/>
      <c r="C1" s="80"/>
    </row>
    <row r="2" spans="1:3" ht="25.5" x14ac:dyDescent="0.25">
      <c r="A2" s="34" t="s">
        <v>27</v>
      </c>
      <c r="B2" s="35" t="s">
        <v>113</v>
      </c>
      <c r="C2" s="36" t="s">
        <v>114</v>
      </c>
    </row>
    <row r="3" spans="1:3" ht="51" x14ac:dyDescent="0.25">
      <c r="A3" s="31" t="s">
        <v>115</v>
      </c>
      <c r="B3" s="32" t="s">
        <v>30</v>
      </c>
      <c r="C3" s="33"/>
    </row>
    <row r="4" spans="1:3" ht="38.25" x14ac:dyDescent="0.25">
      <c r="A4" s="31" t="s">
        <v>116</v>
      </c>
      <c r="B4" s="32" t="s">
        <v>30</v>
      </c>
      <c r="C4" s="33"/>
    </row>
    <row r="5" spans="1:3" ht="25.5" x14ac:dyDescent="0.25">
      <c r="A5" s="31" t="s">
        <v>117</v>
      </c>
      <c r="B5" s="32" t="s">
        <v>30</v>
      </c>
      <c r="C5" s="33"/>
    </row>
    <row r="6" spans="1:3" ht="38.25" x14ac:dyDescent="0.25">
      <c r="A6" s="31" t="s">
        <v>118</v>
      </c>
      <c r="B6" s="32" t="s">
        <v>30</v>
      </c>
      <c r="C6" s="33"/>
    </row>
    <row r="7" spans="1:3" ht="38.25" x14ac:dyDescent="0.25">
      <c r="A7" s="31" t="s">
        <v>119</v>
      </c>
      <c r="B7" s="32" t="s">
        <v>30</v>
      </c>
      <c r="C7" s="33"/>
    </row>
    <row r="8" spans="1:3" ht="25.5" x14ac:dyDescent="0.25">
      <c r="A8" s="31" t="s">
        <v>120</v>
      </c>
      <c r="B8" s="32" t="s">
        <v>30</v>
      </c>
      <c r="C8" s="33"/>
    </row>
    <row r="9" spans="1:3" ht="51" x14ac:dyDescent="0.25">
      <c r="A9" s="31" t="s">
        <v>121</v>
      </c>
      <c r="B9" s="32" t="s">
        <v>30</v>
      </c>
      <c r="C9" s="33"/>
    </row>
    <row r="10" spans="1:3" ht="38.25" x14ac:dyDescent="0.25">
      <c r="A10" s="31" t="s">
        <v>122</v>
      </c>
      <c r="B10" s="32" t="s">
        <v>123</v>
      </c>
      <c r="C10" s="33"/>
    </row>
    <row r="11" spans="1:3" ht="25.5" x14ac:dyDescent="0.25">
      <c r="A11" s="31" t="s">
        <v>124</v>
      </c>
      <c r="B11" s="32" t="s">
        <v>30</v>
      </c>
      <c r="C11" s="33"/>
    </row>
    <row r="12" spans="1:3" ht="38.25" x14ac:dyDescent="0.25">
      <c r="A12" s="31" t="s">
        <v>125</v>
      </c>
      <c r="B12" s="32" t="s">
        <v>30</v>
      </c>
      <c r="C12" s="33"/>
    </row>
    <row r="13" spans="1:3" ht="38.25" x14ac:dyDescent="0.25">
      <c r="A13" s="31" t="s">
        <v>126</v>
      </c>
      <c r="B13" s="32" t="s">
        <v>30</v>
      </c>
      <c r="C13" s="33"/>
    </row>
    <row r="14" spans="1:3" ht="38.25" x14ac:dyDescent="0.25">
      <c r="A14" s="31" t="s">
        <v>127</v>
      </c>
      <c r="B14" s="32" t="s">
        <v>30</v>
      </c>
      <c r="C14" s="33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Normal="100" workbookViewId="0">
      <selection activeCell="C28" sqref="C28 E28"/>
    </sheetView>
  </sheetViews>
  <sheetFormatPr defaultRowHeight="15" x14ac:dyDescent="0.25"/>
  <cols>
    <col min="1" max="1" width="20" style="49" customWidth="1"/>
    <col min="2" max="2" width="11.7109375" style="49" customWidth="1"/>
    <col min="3" max="3" width="14.28515625" style="49" customWidth="1"/>
    <col min="4" max="4" width="14.42578125" style="49" customWidth="1"/>
    <col min="5" max="5" width="15.7109375" style="49" customWidth="1"/>
    <col min="6" max="6" width="15.42578125" style="49" customWidth="1"/>
    <col min="7" max="7" width="16.5703125" style="49" customWidth="1"/>
    <col min="8" max="16384" width="9.140625" style="49"/>
  </cols>
  <sheetData>
    <row r="1" spans="1:7" x14ac:dyDescent="0.25">
      <c r="A1" s="95" t="s">
        <v>264</v>
      </c>
      <c r="B1" s="96"/>
      <c r="C1" s="96"/>
      <c r="D1" s="96"/>
      <c r="E1" s="96"/>
      <c r="F1" s="96"/>
      <c r="G1" s="97"/>
    </row>
    <row r="2" spans="1:7" ht="36.75" customHeight="1" x14ac:dyDescent="0.25">
      <c r="A2" s="4" t="s">
        <v>0</v>
      </c>
      <c r="B2" s="98" t="s">
        <v>242</v>
      </c>
      <c r="C2" s="98"/>
      <c r="D2" s="99" t="s">
        <v>250</v>
      </c>
      <c r="E2" s="100"/>
      <c r="F2" s="100"/>
      <c r="G2" s="101"/>
    </row>
    <row r="3" spans="1:7" ht="15" customHeight="1" x14ac:dyDescent="0.25">
      <c r="A3" s="65" t="s">
        <v>1</v>
      </c>
      <c r="B3" s="102" t="s">
        <v>1</v>
      </c>
      <c r="C3" s="103"/>
      <c r="D3" s="79" t="s">
        <v>18</v>
      </c>
      <c r="E3" s="79"/>
      <c r="F3" s="79" t="s">
        <v>251</v>
      </c>
      <c r="G3" s="79"/>
    </row>
    <row r="4" spans="1:7" x14ac:dyDescent="0.25">
      <c r="A4" s="2" t="s">
        <v>2</v>
      </c>
      <c r="B4" s="81">
        <v>2798</v>
      </c>
      <c r="C4" s="82"/>
      <c r="D4" s="83">
        <v>0</v>
      </c>
      <c r="E4" s="84"/>
      <c r="F4" s="85">
        <f>B4*D4</f>
        <v>0</v>
      </c>
      <c r="G4" s="86"/>
    </row>
    <row r="5" spans="1:7" x14ac:dyDescent="0.25">
      <c r="A5" s="2" t="s">
        <v>4</v>
      </c>
      <c r="B5" s="81">
        <v>2814</v>
      </c>
      <c r="C5" s="82"/>
      <c r="D5" s="83">
        <v>0</v>
      </c>
      <c r="E5" s="84"/>
      <c r="F5" s="85">
        <f t="shared" ref="F5:F7" si="0">B5*D5</f>
        <v>0</v>
      </c>
      <c r="G5" s="86"/>
    </row>
    <row r="6" spans="1:7" x14ac:dyDescent="0.25">
      <c r="A6" s="2" t="s">
        <v>5</v>
      </c>
      <c r="B6" s="81">
        <v>1894</v>
      </c>
      <c r="C6" s="82"/>
      <c r="D6" s="83">
        <v>0</v>
      </c>
      <c r="E6" s="84"/>
      <c r="F6" s="85">
        <f t="shared" si="0"/>
        <v>0</v>
      </c>
      <c r="G6" s="86"/>
    </row>
    <row r="7" spans="1:7" x14ac:dyDescent="0.25">
      <c r="A7" s="2" t="s">
        <v>238</v>
      </c>
      <c r="B7" s="81">
        <v>1566</v>
      </c>
      <c r="C7" s="82"/>
      <c r="D7" s="83">
        <v>0</v>
      </c>
      <c r="E7" s="84"/>
      <c r="F7" s="85">
        <f t="shared" si="0"/>
        <v>0</v>
      </c>
      <c r="G7" s="86"/>
    </row>
    <row r="8" spans="1:7" x14ac:dyDescent="0.25">
      <c r="A8" s="5" t="s">
        <v>7</v>
      </c>
      <c r="B8" s="87">
        <f>SUM(B4:C7)</f>
        <v>9072</v>
      </c>
      <c r="C8" s="88"/>
      <c r="D8" s="89" t="s">
        <v>243</v>
      </c>
      <c r="E8" s="90"/>
      <c r="F8" s="91">
        <f>SUM(F4:G7)</f>
        <v>0</v>
      </c>
      <c r="G8" s="92"/>
    </row>
    <row r="9" spans="1:7" ht="15" customHeight="1" x14ac:dyDescent="0.25">
      <c r="A9" s="65" t="s">
        <v>1</v>
      </c>
      <c r="B9" s="93" t="s">
        <v>8</v>
      </c>
      <c r="C9" s="94"/>
      <c r="D9" s="93" t="s">
        <v>8</v>
      </c>
      <c r="E9" s="94"/>
      <c r="F9" s="93" t="s">
        <v>8</v>
      </c>
      <c r="G9" s="94"/>
    </row>
    <row r="10" spans="1:7" x14ac:dyDescent="0.25">
      <c r="A10" s="2" t="s">
        <v>2</v>
      </c>
      <c r="B10" s="81">
        <v>79</v>
      </c>
      <c r="C10" s="82"/>
      <c r="D10" s="83">
        <v>0</v>
      </c>
      <c r="E10" s="84"/>
      <c r="F10" s="85">
        <f>B10*D10</f>
        <v>0</v>
      </c>
      <c r="G10" s="86"/>
    </row>
    <row r="11" spans="1:7" x14ac:dyDescent="0.25">
      <c r="A11" s="2" t="s">
        <v>4</v>
      </c>
      <c r="B11" s="81">
        <v>79</v>
      </c>
      <c r="C11" s="82"/>
      <c r="D11" s="83">
        <v>0</v>
      </c>
      <c r="E11" s="84"/>
      <c r="F11" s="85">
        <f t="shared" ref="F11:F13" si="1">B11*D11</f>
        <v>0</v>
      </c>
      <c r="G11" s="86"/>
    </row>
    <row r="12" spans="1:7" x14ac:dyDescent="0.25">
      <c r="A12" s="2" t="s">
        <v>5</v>
      </c>
      <c r="B12" s="81">
        <v>0</v>
      </c>
      <c r="C12" s="82"/>
      <c r="D12" s="83">
        <v>0</v>
      </c>
      <c r="E12" s="84"/>
      <c r="F12" s="85">
        <f t="shared" si="1"/>
        <v>0</v>
      </c>
      <c r="G12" s="86"/>
    </row>
    <row r="13" spans="1:7" x14ac:dyDescent="0.25">
      <c r="A13" s="2" t="s">
        <v>238</v>
      </c>
      <c r="B13" s="81">
        <v>73</v>
      </c>
      <c r="C13" s="82"/>
      <c r="D13" s="83">
        <v>0</v>
      </c>
      <c r="E13" s="84"/>
      <c r="F13" s="85">
        <f t="shared" si="1"/>
        <v>0</v>
      </c>
      <c r="G13" s="86"/>
    </row>
    <row r="14" spans="1:7" x14ac:dyDescent="0.25">
      <c r="A14" s="5" t="s">
        <v>7</v>
      </c>
      <c r="B14" s="87">
        <f>SUM(B10:C13)</f>
        <v>231</v>
      </c>
      <c r="C14" s="88"/>
      <c r="D14" s="89" t="s">
        <v>243</v>
      </c>
      <c r="E14" s="90"/>
      <c r="F14" s="91">
        <f>SUM(F10:G13)</f>
        <v>0</v>
      </c>
      <c r="G14" s="92"/>
    </row>
    <row r="15" spans="1:7" x14ac:dyDescent="0.25">
      <c r="A15" s="95" t="s">
        <v>244</v>
      </c>
      <c r="B15" s="96"/>
      <c r="C15" s="96"/>
      <c r="D15" s="96"/>
      <c r="E15" s="96"/>
      <c r="F15" s="96"/>
      <c r="G15" s="97"/>
    </row>
    <row r="16" spans="1:7" ht="23.25" customHeight="1" x14ac:dyDescent="0.25">
      <c r="A16" s="7" t="s">
        <v>1</v>
      </c>
      <c r="B16" s="55" t="s">
        <v>245</v>
      </c>
      <c r="C16" s="66" t="s">
        <v>246</v>
      </c>
      <c r="D16" s="55" t="s">
        <v>253</v>
      </c>
      <c r="E16" s="67" t="s">
        <v>254</v>
      </c>
      <c r="F16" s="55" t="s">
        <v>255</v>
      </c>
      <c r="G16" s="67" t="s">
        <v>256</v>
      </c>
    </row>
    <row r="17" spans="1:7" x14ac:dyDescent="0.25">
      <c r="A17" s="2" t="s">
        <v>2</v>
      </c>
      <c r="B17" s="62">
        <v>68</v>
      </c>
      <c r="C17" s="68">
        <v>0</v>
      </c>
      <c r="D17" s="78">
        <v>0</v>
      </c>
      <c r="E17" s="70">
        <f>D17*80%</f>
        <v>0</v>
      </c>
      <c r="F17" s="69">
        <f>B17*D17</f>
        <v>0</v>
      </c>
      <c r="G17" s="70">
        <f>C17*E17</f>
        <v>0</v>
      </c>
    </row>
    <row r="18" spans="1:7" x14ac:dyDescent="0.25">
      <c r="A18" s="2" t="s">
        <v>3</v>
      </c>
      <c r="B18" s="62">
        <v>0</v>
      </c>
      <c r="C18" s="68">
        <v>0</v>
      </c>
      <c r="D18" s="78">
        <v>0</v>
      </c>
      <c r="E18" s="70">
        <f t="shared" ref="E18:E22" si="2">D18*80%</f>
        <v>0</v>
      </c>
      <c r="F18" s="69">
        <f t="shared" ref="F18:G22" si="3">B18*D18</f>
        <v>0</v>
      </c>
      <c r="G18" s="70">
        <f t="shared" si="3"/>
        <v>0</v>
      </c>
    </row>
    <row r="19" spans="1:7" x14ac:dyDescent="0.25">
      <c r="A19" s="2" t="s">
        <v>4</v>
      </c>
      <c r="B19" s="62">
        <v>0</v>
      </c>
      <c r="C19" s="68">
        <v>0</v>
      </c>
      <c r="D19" s="78">
        <v>0</v>
      </c>
      <c r="E19" s="70">
        <f t="shared" si="2"/>
        <v>0</v>
      </c>
      <c r="F19" s="69">
        <f t="shared" si="3"/>
        <v>0</v>
      </c>
      <c r="G19" s="70">
        <f t="shared" si="3"/>
        <v>0</v>
      </c>
    </row>
    <row r="20" spans="1:7" x14ac:dyDescent="0.25">
      <c r="A20" s="2" t="s">
        <v>5</v>
      </c>
      <c r="B20" s="62">
        <v>0</v>
      </c>
      <c r="C20" s="68">
        <v>0</v>
      </c>
      <c r="D20" s="78">
        <v>0</v>
      </c>
      <c r="E20" s="70">
        <f t="shared" si="2"/>
        <v>0</v>
      </c>
      <c r="F20" s="69">
        <f t="shared" si="3"/>
        <v>0</v>
      </c>
      <c r="G20" s="70">
        <f t="shared" si="3"/>
        <v>0</v>
      </c>
    </row>
    <row r="21" spans="1:7" x14ac:dyDescent="0.25">
      <c r="A21" s="2" t="s">
        <v>238</v>
      </c>
      <c r="B21" s="62">
        <v>0</v>
      </c>
      <c r="C21" s="68">
        <v>0</v>
      </c>
      <c r="D21" s="78">
        <v>0</v>
      </c>
      <c r="E21" s="70">
        <f t="shared" si="2"/>
        <v>0</v>
      </c>
      <c r="F21" s="69">
        <f t="shared" si="3"/>
        <v>0</v>
      </c>
      <c r="G21" s="70">
        <f t="shared" si="3"/>
        <v>0</v>
      </c>
    </row>
    <row r="22" spans="1:7" x14ac:dyDescent="0.25">
      <c r="A22" s="2" t="s">
        <v>6</v>
      </c>
      <c r="B22" s="62">
        <v>0</v>
      </c>
      <c r="C22" s="68">
        <v>0</v>
      </c>
      <c r="D22" s="78">
        <v>0</v>
      </c>
      <c r="E22" s="70">
        <f t="shared" si="2"/>
        <v>0</v>
      </c>
      <c r="F22" s="69">
        <f t="shared" si="3"/>
        <v>0</v>
      </c>
      <c r="G22" s="70">
        <f t="shared" si="3"/>
        <v>0</v>
      </c>
    </row>
    <row r="23" spans="1:7" x14ac:dyDescent="0.25">
      <c r="A23" s="8" t="s">
        <v>7</v>
      </c>
      <c r="B23" s="57">
        <f>SUM(B17:B22)</f>
        <v>68</v>
      </c>
      <c r="C23" s="57">
        <f>SUM(C17:C22)</f>
        <v>0</v>
      </c>
      <c r="D23" s="71" t="s">
        <v>243</v>
      </c>
      <c r="E23" s="72" t="s">
        <v>243</v>
      </c>
      <c r="F23" s="73">
        <f>SUM(F17:F22)</f>
        <v>0</v>
      </c>
      <c r="G23" s="73">
        <f>SUM(G17:G22)</f>
        <v>0</v>
      </c>
    </row>
    <row r="24" spans="1:7" ht="24" x14ac:dyDescent="0.25">
      <c r="A24" s="3" t="s">
        <v>9</v>
      </c>
      <c r="B24" s="55" t="s">
        <v>245</v>
      </c>
      <c r="C24" s="74" t="s">
        <v>246</v>
      </c>
      <c r="D24" s="55" t="s">
        <v>257</v>
      </c>
      <c r="E24" s="67" t="s">
        <v>258</v>
      </c>
      <c r="F24" s="55" t="s">
        <v>245</v>
      </c>
      <c r="G24" s="67" t="s">
        <v>246</v>
      </c>
    </row>
    <row r="25" spans="1:7" x14ac:dyDescent="0.25">
      <c r="A25" s="2" t="s">
        <v>2</v>
      </c>
      <c r="B25" s="62">
        <v>206</v>
      </c>
      <c r="C25" s="68">
        <v>6</v>
      </c>
      <c r="D25" s="78">
        <v>0</v>
      </c>
      <c r="E25" s="70">
        <f>D25*80%</f>
        <v>0</v>
      </c>
      <c r="F25" s="69">
        <f>B25*D25</f>
        <v>0</v>
      </c>
      <c r="G25" s="70">
        <f>C25*E25</f>
        <v>0</v>
      </c>
    </row>
    <row r="26" spans="1:7" x14ac:dyDescent="0.25">
      <c r="A26" s="2" t="s">
        <v>3</v>
      </c>
      <c r="B26" s="62">
        <v>206</v>
      </c>
      <c r="C26" s="68">
        <v>6</v>
      </c>
      <c r="D26" s="78">
        <v>0</v>
      </c>
      <c r="E26" s="70">
        <f t="shared" ref="E26:E30" si="4">D26*80%</f>
        <v>0</v>
      </c>
      <c r="F26" s="69">
        <f t="shared" ref="F26:G30" si="5">B26*D26</f>
        <v>0</v>
      </c>
      <c r="G26" s="70">
        <f t="shared" si="5"/>
        <v>0</v>
      </c>
    </row>
    <row r="27" spans="1:7" x14ac:dyDescent="0.25">
      <c r="A27" s="2" t="s">
        <v>4</v>
      </c>
      <c r="B27" s="62">
        <v>206</v>
      </c>
      <c r="C27" s="68">
        <v>6</v>
      </c>
      <c r="D27" s="78">
        <v>0</v>
      </c>
      <c r="E27" s="70">
        <f t="shared" si="4"/>
        <v>0</v>
      </c>
      <c r="F27" s="69">
        <f t="shared" si="5"/>
        <v>0</v>
      </c>
      <c r="G27" s="70">
        <f t="shared" si="5"/>
        <v>0</v>
      </c>
    </row>
    <row r="28" spans="1:7" x14ac:dyDescent="0.25">
      <c r="A28" s="2" t="s">
        <v>5</v>
      </c>
      <c r="B28" s="62">
        <v>206</v>
      </c>
      <c r="C28" s="68">
        <v>6</v>
      </c>
      <c r="D28" s="78">
        <v>0</v>
      </c>
      <c r="E28" s="70">
        <f t="shared" si="4"/>
        <v>0</v>
      </c>
      <c r="F28" s="69">
        <f t="shared" si="5"/>
        <v>0</v>
      </c>
      <c r="G28" s="70">
        <f t="shared" si="5"/>
        <v>0</v>
      </c>
    </row>
    <row r="29" spans="1:7" x14ac:dyDescent="0.25">
      <c r="A29" s="2" t="s">
        <v>238</v>
      </c>
      <c r="B29" s="62">
        <v>193</v>
      </c>
      <c r="C29" s="68">
        <v>6</v>
      </c>
      <c r="D29" s="78">
        <v>0</v>
      </c>
      <c r="E29" s="70">
        <f t="shared" si="4"/>
        <v>0</v>
      </c>
      <c r="F29" s="69">
        <f t="shared" si="5"/>
        <v>0</v>
      </c>
      <c r="G29" s="70">
        <f t="shared" si="5"/>
        <v>0</v>
      </c>
    </row>
    <row r="30" spans="1:7" x14ac:dyDescent="0.25">
      <c r="A30" s="2" t="s">
        <v>6</v>
      </c>
      <c r="B30" s="62">
        <v>193</v>
      </c>
      <c r="C30" s="68">
        <v>6</v>
      </c>
      <c r="D30" s="78">
        <v>0</v>
      </c>
      <c r="E30" s="70">
        <f t="shared" si="4"/>
        <v>0</v>
      </c>
      <c r="F30" s="69">
        <f t="shared" si="5"/>
        <v>0</v>
      </c>
      <c r="G30" s="70">
        <f t="shared" si="5"/>
        <v>0</v>
      </c>
    </row>
    <row r="31" spans="1:7" x14ac:dyDescent="0.25">
      <c r="A31" s="5" t="s">
        <v>7</v>
      </c>
      <c r="B31" s="57">
        <f>SUM(B25:B30)</f>
        <v>1210</v>
      </c>
      <c r="C31" s="57">
        <f>SUM(C25:C30)</f>
        <v>36</v>
      </c>
      <c r="D31" s="71" t="s">
        <v>243</v>
      </c>
      <c r="E31" s="72" t="s">
        <v>243</v>
      </c>
      <c r="F31" s="73">
        <f>SUM(F25:F30)</f>
        <v>0</v>
      </c>
      <c r="G31" s="73">
        <f>SUM(G25:G30)</f>
        <v>0</v>
      </c>
    </row>
    <row r="32" spans="1:7" ht="24" x14ac:dyDescent="0.25">
      <c r="A32" s="3" t="s">
        <v>10</v>
      </c>
      <c r="B32" s="55" t="s">
        <v>245</v>
      </c>
      <c r="C32" s="74" t="s">
        <v>246</v>
      </c>
      <c r="D32" s="55" t="s">
        <v>257</v>
      </c>
      <c r="E32" s="67" t="s">
        <v>258</v>
      </c>
      <c r="F32" s="55" t="s">
        <v>245</v>
      </c>
      <c r="G32" s="67" t="s">
        <v>246</v>
      </c>
    </row>
    <row r="33" spans="1:7" x14ac:dyDescent="0.25">
      <c r="A33" s="2" t="s">
        <v>2</v>
      </c>
      <c r="B33" s="62">
        <v>120</v>
      </c>
      <c r="C33" s="68">
        <v>0</v>
      </c>
      <c r="D33" s="78">
        <v>0</v>
      </c>
      <c r="E33" s="70">
        <f>D33*80%</f>
        <v>0</v>
      </c>
      <c r="F33" s="69">
        <f>B33*D33</f>
        <v>0</v>
      </c>
      <c r="G33" s="70">
        <f>C33*E33</f>
        <v>0</v>
      </c>
    </row>
    <row r="34" spans="1:7" x14ac:dyDescent="0.25">
      <c r="A34" s="2" t="s">
        <v>3</v>
      </c>
      <c r="B34" s="62">
        <v>120</v>
      </c>
      <c r="C34" s="68">
        <v>0</v>
      </c>
      <c r="D34" s="78">
        <v>0</v>
      </c>
      <c r="E34" s="70">
        <f t="shared" ref="E34:E38" si="6">D34*80%</f>
        <v>0</v>
      </c>
      <c r="F34" s="69">
        <f t="shared" ref="F34:G38" si="7">B34*D34</f>
        <v>0</v>
      </c>
      <c r="G34" s="70">
        <f t="shared" si="7"/>
        <v>0</v>
      </c>
    </row>
    <row r="35" spans="1:7" x14ac:dyDescent="0.25">
      <c r="A35" s="2" t="s">
        <v>4</v>
      </c>
      <c r="B35" s="62">
        <v>120</v>
      </c>
      <c r="C35" s="68">
        <v>0</v>
      </c>
      <c r="D35" s="78">
        <v>0</v>
      </c>
      <c r="E35" s="70">
        <f t="shared" si="6"/>
        <v>0</v>
      </c>
      <c r="F35" s="69">
        <f t="shared" si="7"/>
        <v>0</v>
      </c>
      <c r="G35" s="70">
        <f t="shared" si="7"/>
        <v>0</v>
      </c>
    </row>
    <row r="36" spans="1:7" x14ac:dyDescent="0.25">
      <c r="A36" s="2" t="s">
        <v>5</v>
      </c>
      <c r="B36" s="62">
        <v>119</v>
      </c>
      <c r="C36" s="68">
        <v>0</v>
      </c>
      <c r="D36" s="78">
        <v>0</v>
      </c>
      <c r="E36" s="70">
        <f t="shared" si="6"/>
        <v>0</v>
      </c>
      <c r="F36" s="69">
        <f t="shared" si="7"/>
        <v>0</v>
      </c>
      <c r="G36" s="70">
        <f t="shared" si="7"/>
        <v>0</v>
      </c>
    </row>
    <row r="37" spans="1:7" x14ac:dyDescent="0.25">
      <c r="A37" s="2" t="s">
        <v>238</v>
      </c>
      <c r="B37" s="62">
        <v>106</v>
      </c>
      <c r="C37" s="68">
        <v>0</v>
      </c>
      <c r="D37" s="78">
        <v>0</v>
      </c>
      <c r="E37" s="70">
        <f t="shared" si="6"/>
        <v>0</v>
      </c>
      <c r="F37" s="69">
        <f t="shared" si="7"/>
        <v>0</v>
      </c>
      <c r="G37" s="70">
        <f t="shared" si="7"/>
        <v>0</v>
      </c>
    </row>
    <row r="38" spans="1:7" x14ac:dyDescent="0.25">
      <c r="A38" s="2" t="s">
        <v>6</v>
      </c>
      <c r="B38" s="62">
        <v>106</v>
      </c>
      <c r="C38" s="68">
        <v>0</v>
      </c>
      <c r="D38" s="78">
        <v>0</v>
      </c>
      <c r="E38" s="70">
        <f t="shared" si="6"/>
        <v>0</v>
      </c>
      <c r="F38" s="69">
        <f t="shared" si="7"/>
        <v>0</v>
      </c>
      <c r="G38" s="70">
        <f t="shared" si="7"/>
        <v>0</v>
      </c>
    </row>
    <row r="39" spans="1:7" x14ac:dyDescent="0.25">
      <c r="A39" s="5" t="s">
        <v>7</v>
      </c>
      <c r="B39" s="57">
        <f>SUM(B33:B38)</f>
        <v>691</v>
      </c>
      <c r="C39" s="57">
        <f>SUM(C33:C38)</f>
        <v>0</v>
      </c>
      <c r="D39" s="71" t="s">
        <v>243</v>
      </c>
      <c r="E39" s="72" t="s">
        <v>243</v>
      </c>
      <c r="F39" s="73">
        <f>SUM(F33:F38)</f>
        <v>0</v>
      </c>
      <c r="G39" s="73">
        <f>SUM(G33:G38)</f>
        <v>0</v>
      </c>
    </row>
    <row r="40" spans="1:7" ht="24" x14ac:dyDescent="0.25">
      <c r="A40" s="6" t="s">
        <v>11</v>
      </c>
      <c r="B40" s="55" t="s">
        <v>245</v>
      </c>
      <c r="C40" s="74" t="s">
        <v>246</v>
      </c>
      <c r="D40" s="55" t="s">
        <v>257</v>
      </c>
      <c r="E40" s="67" t="s">
        <v>258</v>
      </c>
      <c r="F40" s="55" t="s">
        <v>245</v>
      </c>
      <c r="G40" s="67" t="s">
        <v>246</v>
      </c>
    </row>
    <row r="41" spans="1:7" x14ac:dyDescent="0.25">
      <c r="A41" s="2" t="s">
        <v>2</v>
      </c>
      <c r="B41" s="62">
        <v>0</v>
      </c>
      <c r="C41" s="68">
        <v>0</v>
      </c>
      <c r="D41" s="78">
        <v>0</v>
      </c>
      <c r="E41" s="70">
        <f>D41*80%</f>
        <v>0</v>
      </c>
      <c r="F41" s="69">
        <f>B41*D41</f>
        <v>0</v>
      </c>
      <c r="G41" s="70">
        <f>C41*E41</f>
        <v>0</v>
      </c>
    </row>
    <row r="42" spans="1:7" x14ac:dyDescent="0.25">
      <c r="A42" s="2" t="s">
        <v>3</v>
      </c>
      <c r="B42" s="62">
        <v>0</v>
      </c>
      <c r="C42" s="68">
        <v>0</v>
      </c>
      <c r="D42" s="78">
        <v>0</v>
      </c>
      <c r="E42" s="70">
        <f t="shared" ref="E42:E46" si="8">D42*80%</f>
        <v>0</v>
      </c>
      <c r="F42" s="69">
        <f t="shared" ref="F42:G46" si="9">B42*D42</f>
        <v>0</v>
      </c>
      <c r="G42" s="70">
        <f t="shared" si="9"/>
        <v>0</v>
      </c>
    </row>
    <row r="43" spans="1:7" x14ac:dyDescent="0.25">
      <c r="A43" s="2" t="s">
        <v>4</v>
      </c>
      <c r="B43" s="62">
        <v>0</v>
      </c>
      <c r="C43" s="68">
        <v>0</v>
      </c>
      <c r="D43" s="78">
        <v>0</v>
      </c>
      <c r="E43" s="70">
        <f t="shared" si="8"/>
        <v>0</v>
      </c>
      <c r="F43" s="69">
        <f t="shared" si="9"/>
        <v>0</v>
      </c>
      <c r="G43" s="70">
        <f t="shared" si="9"/>
        <v>0</v>
      </c>
    </row>
    <row r="44" spans="1:7" x14ac:dyDescent="0.25">
      <c r="A44" s="2" t="s">
        <v>5</v>
      </c>
      <c r="B44" s="62">
        <v>0</v>
      </c>
      <c r="C44" s="68">
        <v>0</v>
      </c>
      <c r="D44" s="78">
        <v>0</v>
      </c>
      <c r="E44" s="70">
        <f t="shared" si="8"/>
        <v>0</v>
      </c>
      <c r="F44" s="69">
        <f t="shared" si="9"/>
        <v>0</v>
      </c>
      <c r="G44" s="70">
        <f t="shared" si="9"/>
        <v>0</v>
      </c>
    </row>
    <row r="45" spans="1:7" x14ac:dyDescent="0.25">
      <c r="A45" s="2" t="s">
        <v>238</v>
      </c>
      <c r="B45" s="62">
        <v>0</v>
      </c>
      <c r="C45" s="68">
        <v>0</v>
      </c>
      <c r="D45" s="78">
        <v>0</v>
      </c>
      <c r="E45" s="70">
        <f t="shared" si="8"/>
        <v>0</v>
      </c>
      <c r="F45" s="69">
        <f t="shared" si="9"/>
        <v>0</v>
      </c>
      <c r="G45" s="70">
        <f t="shared" si="9"/>
        <v>0</v>
      </c>
    </row>
    <row r="46" spans="1:7" x14ac:dyDescent="0.25">
      <c r="A46" s="2" t="s">
        <v>6</v>
      </c>
      <c r="B46" s="62">
        <v>0</v>
      </c>
      <c r="C46" s="68">
        <v>0</v>
      </c>
      <c r="D46" s="78">
        <v>0</v>
      </c>
      <c r="E46" s="70">
        <f t="shared" si="8"/>
        <v>0</v>
      </c>
      <c r="F46" s="69">
        <f t="shared" si="9"/>
        <v>0</v>
      </c>
      <c r="G46" s="70">
        <f t="shared" si="9"/>
        <v>0</v>
      </c>
    </row>
    <row r="47" spans="1:7" x14ac:dyDescent="0.25">
      <c r="A47" s="8" t="s">
        <v>7</v>
      </c>
      <c r="B47" s="57">
        <f>SUM(B41:B46)</f>
        <v>0</v>
      </c>
      <c r="C47" s="57">
        <f>SUM(C41:C46)</f>
        <v>0</v>
      </c>
      <c r="D47" s="71" t="s">
        <v>243</v>
      </c>
      <c r="E47" s="72" t="s">
        <v>243</v>
      </c>
      <c r="F47" s="73">
        <f>SUM(F41:F46)</f>
        <v>0</v>
      </c>
      <c r="G47" s="73">
        <f>SUM(G41:G46)</f>
        <v>0</v>
      </c>
    </row>
    <row r="48" spans="1:7" ht="24" x14ac:dyDescent="0.25">
      <c r="A48" s="3" t="s">
        <v>12</v>
      </c>
      <c r="B48" s="55" t="s">
        <v>245</v>
      </c>
      <c r="C48" s="74" t="s">
        <v>246</v>
      </c>
      <c r="D48" s="55" t="s">
        <v>257</v>
      </c>
      <c r="E48" s="67" t="s">
        <v>258</v>
      </c>
      <c r="F48" s="55" t="s">
        <v>245</v>
      </c>
      <c r="G48" s="67" t="s">
        <v>246</v>
      </c>
    </row>
    <row r="49" spans="1:7" x14ac:dyDescent="0.25">
      <c r="A49" s="2" t="s">
        <v>2</v>
      </c>
      <c r="B49" s="62">
        <v>90</v>
      </c>
      <c r="C49" s="68">
        <v>0</v>
      </c>
      <c r="D49" s="78">
        <v>0</v>
      </c>
      <c r="E49" s="70">
        <f>D49*80%</f>
        <v>0</v>
      </c>
      <c r="F49" s="69">
        <f>B49*D49</f>
        <v>0</v>
      </c>
      <c r="G49" s="70">
        <f>C49*E49</f>
        <v>0</v>
      </c>
    </row>
    <row r="50" spans="1:7" x14ac:dyDescent="0.25">
      <c r="A50" s="2" t="s">
        <v>3</v>
      </c>
      <c r="B50" s="62">
        <v>90</v>
      </c>
      <c r="C50" s="68">
        <v>0</v>
      </c>
      <c r="D50" s="78">
        <v>0</v>
      </c>
      <c r="E50" s="70">
        <f t="shared" ref="E50:E54" si="10">D50*80%</f>
        <v>0</v>
      </c>
      <c r="F50" s="69">
        <f t="shared" ref="F50:G54" si="11">B50*D50</f>
        <v>0</v>
      </c>
      <c r="G50" s="70">
        <f t="shared" si="11"/>
        <v>0</v>
      </c>
    </row>
    <row r="51" spans="1:7" x14ac:dyDescent="0.25">
      <c r="A51" s="2" t="s">
        <v>4</v>
      </c>
      <c r="B51" s="62">
        <v>90</v>
      </c>
      <c r="C51" s="68">
        <v>0</v>
      </c>
      <c r="D51" s="78">
        <v>0</v>
      </c>
      <c r="E51" s="70">
        <f t="shared" si="10"/>
        <v>0</v>
      </c>
      <c r="F51" s="69">
        <f t="shared" si="11"/>
        <v>0</v>
      </c>
      <c r="G51" s="70">
        <f t="shared" si="11"/>
        <v>0</v>
      </c>
    </row>
    <row r="52" spans="1:7" x14ac:dyDescent="0.25">
      <c r="A52" s="2" t="s">
        <v>5</v>
      </c>
      <c r="B52" s="62">
        <v>92</v>
      </c>
      <c r="C52" s="68">
        <v>0</v>
      </c>
      <c r="D52" s="78">
        <v>0</v>
      </c>
      <c r="E52" s="70">
        <f t="shared" si="10"/>
        <v>0</v>
      </c>
      <c r="F52" s="69">
        <f t="shared" si="11"/>
        <v>0</v>
      </c>
      <c r="G52" s="70">
        <f t="shared" si="11"/>
        <v>0</v>
      </c>
    </row>
    <row r="53" spans="1:7" x14ac:dyDescent="0.25">
      <c r="A53" s="2" t="s">
        <v>238</v>
      </c>
      <c r="B53" s="62">
        <v>87</v>
      </c>
      <c r="C53" s="68">
        <v>0</v>
      </c>
      <c r="D53" s="78">
        <v>0</v>
      </c>
      <c r="E53" s="70">
        <f t="shared" si="10"/>
        <v>0</v>
      </c>
      <c r="F53" s="69">
        <f t="shared" si="11"/>
        <v>0</v>
      </c>
      <c r="G53" s="70">
        <f t="shared" si="11"/>
        <v>0</v>
      </c>
    </row>
    <row r="54" spans="1:7" x14ac:dyDescent="0.25">
      <c r="A54" s="2" t="s">
        <v>6</v>
      </c>
      <c r="B54" s="62">
        <v>87</v>
      </c>
      <c r="C54" s="68">
        <v>0</v>
      </c>
      <c r="D54" s="78">
        <v>0</v>
      </c>
      <c r="E54" s="70">
        <f t="shared" si="10"/>
        <v>0</v>
      </c>
      <c r="F54" s="69">
        <f t="shared" si="11"/>
        <v>0</v>
      </c>
      <c r="G54" s="70">
        <f t="shared" si="11"/>
        <v>0</v>
      </c>
    </row>
    <row r="55" spans="1:7" x14ac:dyDescent="0.25">
      <c r="A55" s="5" t="s">
        <v>7</v>
      </c>
      <c r="B55" s="57">
        <f>SUM(B49:B54)</f>
        <v>536</v>
      </c>
      <c r="C55" s="57">
        <f>SUM(C49:C54)</f>
        <v>0</v>
      </c>
      <c r="D55" s="71" t="s">
        <v>243</v>
      </c>
      <c r="E55" s="72" t="s">
        <v>243</v>
      </c>
      <c r="F55" s="73">
        <f>SUM(F49:F54)</f>
        <v>0</v>
      </c>
      <c r="G55" s="73">
        <f>SUM(G49:G54)</f>
        <v>0</v>
      </c>
    </row>
    <row r="56" spans="1:7" ht="24" x14ac:dyDescent="0.25">
      <c r="A56" s="6" t="s">
        <v>13</v>
      </c>
      <c r="B56" s="55" t="s">
        <v>245</v>
      </c>
      <c r="C56" s="74" t="s">
        <v>246</v>
      </c>
      <c r="D56" s="55" t="s">
        <v>257</v>
      </c>
      <c r="E56" s="67" t="s">
        <v>258</v>
      </c>
      <c r="F56" s="55" t="s">
        <v>245</v>
      </c>
      <c r="G56" s="67" t="s">
        <v>246</v>
      </c>
    </row>
    <row r="57" spans="1:7" x14ac:dyDescent="0.25">
      <c r="A57" s="2" t="s">
        <v>2</v>
      </c>
      <c r="B57" s="62">
        <v>0</v>
      </c>
      <c r="C57" s="68">
        <v>0</v>
      </c>
      <c r="D57" s="78">
        <v>0</v>
      </c>
      <c r="E57" s="70">
        <f>D57*80%</f>
        <v>0</v>
      </c>
      <c r="F57" s="69">
        <f>B57*D57</f>
        <v>0</v>
      </c>
      <c r="G57" s="70">
        <f>C57*E57</f>
        <v>0</v>
      </c>
    </row>
    <row r="58" spans="1:7" x14ac:dyDescent="0.25">
      <c r="A58" s="2" t="s">
        <v>3</v>
      </c>
      <c r="B58" s="62">
        <v>0</v>
      </c>
      <c r="C58" s="68">
        <v>0</v>
      </c>
      <c r="D58" s="78">
        <v>0</v>
      </c>
      <c r="E58" s="70">
        <f t="shared" ref="E58:E62" si="12">D58*80%</f>
        <v>0</v>
      </c>
      <c r="F58" s="69">
        <f t="shared" ref="F58:G62" si="13">B58*D58</f>
        <v>0</v>
      </c>
      <c r="G58" s="70">
        <f t="shared" si="13"/>
        <v>0</v>
      </c>
    </row>
    <row r="59" spans="1:7" x14ac:dyDescent="0.25">
      <c r="A59" s="2" t="s">
        <v>4</v>
      </c>
      <c r="B59" s="62">
        <v>0</v>
      </c>
      <c r="C59" s="68">
        <v>0</v>
      </c>
      <c r="D59" s="78">
        <v>0</v>
      </c>
      <c r="E59" s="70">
        <f t="shared" si="12"/>
        <v>0</v>
      </c>
      <c r="F59" s="69">
        <f t="shared" si="13"/>
        <v>0</v>
      </c>
      <c r="G59" s="70">
        <f t="shared" si="13"/>
        <v>0</v>
      </c>
    </row>
    <row r="60" spans="1:7" x14ac:dyDescent="0.25">
      <c r="A60" s="2" t="s">
        <v>5</v>
      </c>
      <c r="B60" s="62">
        <v>0</v>
      </c>
      <c r="C60" s="68">
        <v>0</v>
      </c>
      <c r="D60" s="78">
        <v>0</v>
      </c>
      <c r="E60" s="70">
        <f t="shared" si="12"/>
        <v>0</v>
      </c>
      <c r="F60" s="69">
        <f t="shared" si="13"/>
        <v>0</v>
      </c>
      <c r="G60" s="70">
        <f t="shared" si="13"/>
        <v>0</v>
      </c>
    </row>
    <row r="61" spans="1:7" x14ac:dyDescent="0.25">
      <c r="A61" s="2" t="s">
        <v>238</v>
      </c>
      <c r="B61" s="62">
        <v>0</v>
      </c>
      <c r="C61" s="68">
        <v>0</v>
      </c>
      <c r="D61" s="78">
        <v>0</v>
      </c>
      <c r="E61" s="70">
        <f t="shared" si="12"/>
        <v>0</v>
      </c>
      <c r="F61" s="69">
        <f t="shared" si="13"/>
        <v>0</v>
      </c>
      <c r="G61" s="70">
        <f t="shared" si="13"/>
        <v>0</v>
      </c>
    </row>
    <row r="62" spans="1:7" x14ac:dyDescent="0.25">
      <c r="A62" s="2" t="s">
        <v>6</v>
      </c>
      <c r="B62" s="62">
        <v>0</v>
      </c>
      <c r="C62" s="68">
        <v>0</v>
      </c>
      <c r="D62" s="78">
        <v>0</v>
      </c>
      <c r="E62" s="70">
        <f t="shared" si="12"/>
        <v>0</v>
      </c>
      <c r="F62" s="69">
        <f t="shared" si="13"/>
        <v>0</v>
      </c>
      <c r="G62" s="70">
        <f t="shared" si="13"/>
        <v>0</v>
      </c>
    </row>
    <row r="63" spans="1:7" x14ac:dyDescent="0.25">
      <c r="A63" s="5" t="s">
        <v>7</v>
      </c>
      <c r="B63" s="57">
        <f>SUM(B57:B62)</f>
        <v>0</v>
      </c>
      <c r="C63" s="57">
        <f>SUM(C57:C62)</f>
        <v>0</v>
      </c>
      <c r="D63" s="71" t="s">
        <v>243</v>
      </c>
      <c r="E63" s="72" t="s">
        <v>243</v>
      </c>
      <c r="F63" s="73">
        <f>SUM(F57:F62)</f>
        <v>0</v>
      </c>
      <c r="G63" s="73">
        <f>SUM(G57:G62)</f>
        <v>0</v>
      </c>
    </row>
    <row r="64" spans="1:7" ht="24" x14ac:dyDescent="0.25">
      <c r="A64" s="6" t="s">
        <v>14</v>
      </c>
      <c r="B64" s="55" t="s">
        <v>245</v>
      </c>
      <c r="C64" s="74" t="s">
        <v>246</v>
      </c>
      <c r="D64" s="55" t="s">
        <v>257</v>
      </c>
      <c r="E64" s="67" t="s">
        <v>258</v>
      </c>
      <c r="F64" s="55" t="s">
        <v>245</v>
      </c>
      <c r="G64" s="67" t="s">
        <v>246</v>
      </c>
    </row>
    <row r="65" spans="1:7" x14ac:dyDescent="0.25">
      <c r="A65" s="2" t="s">
        <v>2</v>
      </c>
      <c r="B65" s="62">
        <v>0</v>
      </c>
      <c r="C65" s="68">
        <v>0</v>
      </c>
      <c r="D65" s="78">
        <v>0</v>
      </c>
      <c r="E65" s="70">
        <f>D65*80%</f>
        <v>0</v>
      </c>
      <c r="F65" s="69">
        <f>B65*D65</f>
        <v>0</v>
      </c>
      <c r="G65" s="70">
        <f>C65*E65</f>
        <v>0</v>
      </c>
    </row>
    <row r="66" spans="1:7" x14ac:dyDescent="0.25">
      <c r="A66" s="2" t="s">
        <v>3</v>
      </c>
      <c r="B66" s="62">
        <v>0</v>
      </c>
      <c r="C66" s="68">
        <v>0</v>
      </c>
      <c r="D66" s="78">
        <v>0</v>
      </c>
      <c r="E66" s="70">
        <f t="shared" ref="E66:E70" si="14">D66*80%</f>
        <v>0</v>
      </c>
      <c r="F66" s="69">
        <f t="shared" ref="F66:G70" si="15">B66*D66</f>
        <v>0</v>
      </c>
      <c r="G66" s="70">
        <f t="shared" si="15"/>
        <v>0</v>
      </c>
    </row>
    <row r="67" spans="1:7" x14ac:dyDescent="0.25">
      <c r="A67" s="2" t="s">
        <v>4</v>
      </c>
      <c r="B67" s="62">
        <v>0</v>
      </c>
      <c r="C67" s="68">
        <v>0</v>
      </c>
      <c r="D67" s="78">
        <v>0</v>
      </c>
      <c r="E67" s="70">
        <f t="shared" si="14"/>
        <v>0</v>
      </c>
      <c r="F67" s="69">
        <f t="shared" si="15"/>
        <v>0</v>
      </c>
      <c r="G67" s="70">
        <f t="shared" si="15"/>
        <v>0</v>
      </c>
    </row>
    <row r="68" spans="1:7" x14ac:dyDescent="0.25">
      <c r="A68" s="2" t="s">
        <v>5</v>
      </c>
      <c r="B68" s="62">
        <v>0</v>
      </c>
      <c r="C68" s="68">
        <v>0</v>
      </c>
      <c r="D68" s="78">
        <v>0</v>
      </c>
      <c r="E68" s="70">
        <f t="shared" si="14"/>
        <v>0</v>
      </c>
      <c r="F68" s="69">
        <f t="shared" si="15"/>
        <v>0</v>
      </c>
      <c r="G68" s="70">
        <f t="shared" si="15"/>
        <v>0</v>
      </c>
    </row>
    <row r="69" spans="1:7" x14ac:dyDescent="0.25">
      <c r="A69" s="2" t="s">
        <v>238</v>
      </c>
      <c r="B69" s="62">
        <v>0</v>
      </c>
      <c r="C69" s="68">
        <v>0</v>
      </c>
      <c r="D69" s="78">
        <v>0</v>
      </c>
      <c r="E69" s="70">
        <f t="shared" si="14"/>
        <v>0</v>
      </c>
      <c r="F69" s="69">
        <f t="shared" si="15"/>
        <v>0</v>
      </c>
      <c r="G69" s="70">
        <f t="shared" si="15"/>
        <v>0</v>
      </c>
    </row>
    <row r="70" spans="1:7" x14ac:dyDescent="0.25">
      <c r="A70" s="2" t="s">
        <v>6</v>
      </c>
      <c r="B70" s="62">
        <v>0</v>
      </c>
      <c r="C70" s="68">
        <v>0</v>
      </c>
      <c r="D70" s="78">
        <v>0</v>
      </c>
      <c r="E70" s="70">
        <f t="shared" si="14"/>
        <v>0</v>
      </c>
      <c r="F70" s="69">
        <f t="shared" si="15"/>
        <v>0</v>
      </c>
      <c r="G70" s="70">
        <f t="shared" si="15"/>
        <v>0</v>
      </c>
    </row>
    <row r="71" spans="1:7" x14ac:dyDescent="0.25">
      <c r="A71" s="5" t="s">
        <v>7</v>
      </c>
      <c r="B71" s="57">
        <f>SUM(B65:B70)</f>
        <v>0</v>
      </c>
      <c r="C71" s="57">
        <f>SUM(C65:C70)</f>
        <v>0</v>
      </c>
      <c r="D71" s="71" t="s">
        <v>243</v>
      </c>
      <c r="E71" s="72" t="s">
        <v>243</v>
      </c>
      <c r="F71" s="73">
        <f>SUM(F65:F70)</f>
        <v>0</v>
      </c>
      <c r="G71" s="73">
        <f>SUM(G65:G70)</f>
        <v>0</v>
      </c>
    </row>
    <row r="72" spans="1:7" ht="24" x14ac:dyDescent="0.25">
      <c r="A72" s="6" t="s">
        <v>15</v>
      </c>
      <c r="B72" s="55" t="s">
        <v>245</v>
      </c>
      <c r="C72" s="74" t="s">
        <v>246</v>
      </c>
      <c r="D72" s="55" t="s">
        <v>257</v>
      </c>
      <c r="E72" s="67" t="s">
        <v>258</v>
      </c>
      <c r="F72" s="55" t="s">
        <v>245</v>
      </c>
      <c r="G72" s="67" t="s">
        <v>246</v>
      </c>
    </row>
    <row r="73" spans="1:7" x14ac:dyDescent="0.25">
      <c r="A73" s="2" t="s">
        <v>2</v>
      </c>
      <c r="B73" s="62">
        <v>0</v>
      </c>
      <c r="C73" s="68">
        <v>0</v>
      </c>
      <c r="D73" s="78">
        <v>0</v>
      </c>
      <c r="E73" s="70">
        <f>D73*80%</f>
        <v>0</v>
      </c>
      <c r="F73" s="69">
        <f>B73*D73</f>
        <v>0</v>
      </c>
      <c r="G73" s="70">
        <f>C73*E73</f>
        <v>0</v>
      </c>
    </row>
    <row r="74" spans="1:7" x14ac:dyDescent="0.25">
      <c r="A74" s="2" t="s">
        <v>3</v>
      </c>
      <c r="B74" s="62">
        <v>0</v>
      </c>
      <c r="C74" s="68">
        <v>0</v>
      </c>
      <c r="D74" s="78">
        <v>0</v>
      </c>
      <c r="E74" s="70">
        <f t="shared" ref="E74:E78" si="16">D74*80%</f>
        <v>0</v>
      </c>
      <c r="F74" s="69">
        <f t="shared" ref="F74:G78" si="17">B74*D74</f>
        <v>0</v>
      </c>
      <c r="G74" s="70">
        <f t="shared" si="17"/>
        <v>0</v>
      </c>
    </row>
    <row r="75" spans="1:7" x14ac:dyDescent="0.25">
      <c r="A75" s="2" t="s">
        <v>4</v>
      </c>
      <c r="B75" s="62">
        <v>0</v>
      </c>
      <c r="C75" s="68">
        <v>0</v>
      </c>
      <c r="D75" s="78">
        <v>0</v>
      </c>
      <c r="E75" s="70">
        <f t="shared" si="16"/>
        <v>0</v>
      </c>
      <c r="F75" s="69">
        <f t="shared" si="17"/>
        <v>0</v>
      </c>
      <c r="G75" s="70">
        <f t="shared" si="17"/>
        <v>0</v>
      </c>
    </row>
    <row r="76" spans="1:7" x14ac:dyDescent="0.25">
      <c r="A76" s="2" t="s">
        <v>5</v>
      </c>
      <c r="B76" s="62">
        <v>0</v>
      </c>
      <c r="C76" s="68">
        <v>0</v>
      </c>
      <c r="D76" s="78">
        <v>0</v>
      </c>
      <c r="E76" s="70">
        <f t="shared" si="16"/>
        <v>0</v>
      </c>
      <c r="F76" s="69">
        <f t="shared" si="17"/>
        <v>0</v>
      </c>
      <c r="G76" s="70">
        <f t="shared" si="17"/>
        <v>0</v>
      </c>
    </row>
    <row r="77" spans="1:7" x14ac:dyDescent="0.25">
      <c r="A77" s="2" t="s">
        <v>238</v>
      </c>
      <c r="B77" s="62">
        <v>0</v>
      </c>
      <c r="C77" s="68">
        <v>0</v>
      </c>
      <c r="D77" s="78">
        <v>0</v>
      </c>
      <c r="E77" s="70">
        <f t="shared" si="16"/>
        <v>0</v>
      </c>
      <c r="F77" s="69">
        <f t="shared" si="17"/>
        <v>0</v>
      </c>
      <c r="G77" s="70">
        <f t="shared" si="17"/>
        <v>0</v>
      </c>
    </row>
    <row r="78" spans="1:7" x14ac:dyDescent="0.25">
      <c r="A78" s="2" t="s">
        <v>6</v>
      </c>
      <c r="B78" s="62">
        <v>0</v>
      </c>
      <c r="C78" s="68">
        <v>0</v>
      </c>
      <c r="D78" s="78">
        <v>0</v>
      </c>
      <c r="E78" s="70">
        <f t="shared" si="16"/>
        <v>0</v>
      </c>
      <c r="F78" s="69">
        <f t="shared" si="17"/>
        <v>0</v>
      </c>
      <c r="G78" s="70">
        <f t="shared" si="17"/>
        <v>0</v>
      </c>
    </row>
    <row r="79" spans="1:7" x14ac:dyDescent="0.25">
      <c r="A79" s="5" t="s">
        <v>7</v>
      </c>
      <c r="B79" s="57">
        <f>SUM(B73:B78)</f>
        <v>0</v>
      </c>
      <c r="C79" s="57">
        <f>SUM(C73:C78)</f>
        <v>0</v>
      </c>
      <c r="D79" s="71" t="s">
        <v>243</v>
      </c>
      <c r="E79" s="72" t="s">
        <v>243</v>
      </c>
      <c r="F79" s="73">
        <f>SUM(F73:F78)</f>
        <v>0</v>
      </c>
      <c r="G79" s="73">
        <f>SUM(G73:G78)</f>
        <v>0</v>
      </c>
    </row>
    <row r="80" spans="1:7" ht="24" x14ac:dyDescent="0.25">
      <c r="A80" s="3" t="s">
        <v>16</v>
      </c>
      <c r="B80" s="55" t="s">
        <v>245</v>
      </c>
      <c r="C80" s="74" t="s">
        <v>246</v>
      </c>
      <c r="D80" s="55" t="s">
        <v>257</v>
      </c>
      <c r="E80" s="67" t="s">
        <v>258</v>
      </c>
      <c r="F80" s="55" t="s">
        <v>245</v>
      </c>
      <c r="G80" s="67" t="s">
        <v>246</v>
      </c>
    </row>
    <row r="81" spans="1:7" x14ac:dyDescent="0.25">
      <c r="A81" s="2" t="s">
        <v>2</v>
      </c>
      <c r="B81" s="62">
        <v>0</v>
      </c>
      <c r="C81" s="68">
        <v>0</v>
      </c>
      <c r="D81" s="78">
        <v>0</v>
      </c>
      <c r="E81" s="70">
        <f>D81*80%</f>
        <v>0</v>
      </c>
      <c r="F81" s="69">
        <f>B81*D81</f>
        <v>0</v>
      </c>
      <c r="G81" s="70">
        <f>C81*E81</f>
        <v>0</v>
      </c>
    </row>
    <row r="82" spans="1:7" x14ac:dyDescent="0.25">
      <c r="A82" s="2" t="s">
        <v>3</v>
      </c>
      <c r="B82" s="62">
        <v>0</v>
      </c>
      <c r="C82" s="68">
        <v>0</v>
      </c>
      <c r="D82" s="78">
        <v>0</v>
      </c>
      <c r="E82" s="70">
        <f t="shared" ref="E82:E86" si="18">D82*80%</f>
        <v>0</v>
      </c>
      <c r="F82" s="69">
        <f t="shared" ref="F82:G86" si="19">B82*D82</f>
        <v>0</v>
      </c>
      <c r="G82" s="70">
        <f t="shared" si="19"/>
        <v>0</v>
      </c>
    </row>
    <row r="83" spans="1:7" x14ac:dyDescent="0.25">
      <c r="A83" s="2" t="s">
        <v>4</v>
      </c>
      <c r="B83" s="62">
        <v>0</v>
      </c>
      <c r="C83" s="68">
        <v>0</v>
      </c>
      <c r="D83" s="78">
        <v>0</v>
      </c>
      <c r="E83" s="70">
        <f t="shared" si="18"/>
        <v>0</v>
      </c>
      <c r="F83" s="69">
        <f t="shared" si="19"/>
        <v>0</v>
      </c>
      <c r="G83" s="70">
        <f t="shared" si="19"/>
        <v>0</v>
      </c>
    </row>
    <row r="84" spans="1:7" x14ac:dyDescent="0.25">
      <c r="A84" s="2" t="s">
        <v>5</v>
      </c>
      <c r="B84" s="62">
        <v>0</v>
      </c>
      <c r="C84" s="68">
        <v>0</v>
      </c>
      <c r="D84" s="78">
        <v>0</v>
      </c>
      <c r="E84" s="70">
        <f t="shared" si="18"/>
        <v>0</v>
      </c>
      <c r="F84" s="69">
        <f t="shared" si="19"/>
        <v>0</v>
      </c>
      <c r="G84" s="70">
        <f t="shared" si="19"/>
        <v>0</v>
      </c>
    </row>
    <row r="85" spans="1:7" x14ac:dyDescent="0.25">
      <c r="A85" s="2" t="s">
        <v>238</v>
      </c>
      <c r="B85" s="62">
        <v>0</v>
      </c>
      <c r="C85" s="68">
        <v>0</v>
      </c>
      <c r="D85" s="78">
        <v>0</v>
      </c>
      <c r="E85" s="70">
        <f t="shared" si="18"/>
        <v>0</v>
      </c>
      <c r="F85" s="69">
        <f t="shared" si="19"/>
        <v>0</v>
      </c>
      <c r="G85" s="70">
        <f t="shared" si="19"/>
        <v>0</v>
      </c>
    </row>
    <row r="86" spans="1:7" x14ac:dyDescent="0.25">
      <c r="A86" s="2" t="s">
        <v>6</v>
      </c>
      <c r="B86" s="62">
        <v>0</v>
      </c>
      <c r="C86" s="68">
        <v>0</v>
      </c>
      <c r="D86" s="78">
        <v>0</v>
      </c>
      <c r="E86" s="70">
        <f t="shared" si="18"/>
        <v>0</v>
      </c>
      <c r="F86" s="69">
        <f t="shared" si="19"/>
        <v>0</v>
      </c>
      <c r="G86" s="70">
        <f t="shared" si="19"/>
        <v>0</v>
      </c>
    </row>
    <row r="87" spans="1:7" x14ac:dyDescent="0.25">
      <c r="A87" s="5" t="s">
        <v>7</v>
      </c>
      <c r="B87" s="57">
        <f>SUM(B81:B86)</f>
        <v>0</v>
      </c>
      <c r="C87" s="57">
        <f>SUM(C81:C86)</f>
        <v>0</v>
      </c>
      <c r="D87" s="71" t="s">
        <v>243</v>
      </c>
      <c r="E87" s="72" t="s">
        <v>243</v>
      </c>
      <c r="F87" s="73">
        <f>SUM(F81:F86)</f>
        <v>0</v>
      </c>
      <c r="G87" s="73">
        <f>SUM(G81:G86)</f>
        <v>0</v>
      </c>
    </row>
    <row r="88" spans="1:7" ht="24" x14ac:dyDescent="0.25">
      <c r="A88" s="6" t="s">
        <v>17</v>
      </c>
      <c r="B88" s="55" t="s">
        <v>245</v>
      </c>
      <c r="C88" s="74" t="s">
        <v>246</v>
      </c>
      <c r="D88" s="55" t="s">
        <v>257</v>
      </c>
      <c r="E88" s="67" t="s">
        <v>258</v>
      </c>
      <c r="F88" s="55" t="s">
        <v>245</v>
      </c>
      <c r="G88" s="67" t="s">
        <v>246</v>
      </c>
    </row>
    <row r="89" spans="1:7" x14ac:dyDescent="0.25">
      <c r="A89" s="2" t="s">
        <v>2</v>
      </c>
      <c r="B89" s="62">
        <v>0</v>
      </c>
      <c r="C89" s="68">
        <v>0</v>
      </c>
      <c r="D89" s="78">
        <v>0</v>
      </c>
      <c r="E89" s="70">
        <f>D89*80%</f>
        <v>0</v>
      </c>
      <c r="F89" s="69">
        <f>B89*D89</f>
        <v>0</v>
      </c>
      <c r="G89" s="70">
        <f>C89*E89</f>
        <v>0</v>
      </c>
    </row>
    <row r="90" spans="1:7" x14ac:dyDescent="0.25">
      <c r="A90" s="2" t="s">
        <v>3</v>
      </c>
      <c r="B90" s="62">
        <v>0</v>
      </c>
      <c r="C90" s="68">
        <v>0</v>
      </c>
      <c r="D90" s="78">
        <v>0</v>
      </c>
      <c r="E90" s="70">
        <f t="shared" ref="E90:E94" si="20">D90*80%</f>
        <v>0</v>
      </c>
      <c r="F90" s="69">
        <f t="shared" ref="F90:G94" si="21">B90*D90</f>
        <v>0</v>
      </c>
      <c r="G90" s="70">
        <f t="shared" si="21"/>
        <v>0</v>
      </c>
    </row>
    <row r="91" spans="1:7" x14ac:dyDescent="0.25">
      <c r="A91" s="2" t="s">
        <v>4</v>
      </c>
      <c r="B91" s="62">
        <v>0</v>
      </c>
      <c r="C91" s="68">
        <v>0</v>
      </c>
      <c r="D91" s="78">
        <v>0</v>
      </c>
      <c r="E91" s="70">
        <f t="shared" si="20"/>
        <v>0</v>
      </c>
      <c r="F91" s="69">
        <f t="shared" si="21"/>
        <v>0</v>
      </c>
      <c r="G91" s="70">
        <f t="shared" si="21"/>
        <v>0</v>
      </c>
    </row>
    <row r="92" spans="1:7" x14ac:dyDescent="0.25">
      <c r="A92" s="2" t="s">
        <v>5</v>
      </c>
      <c r="B92" s="62">
        <v>0</v>
      </c>
      <c r="C92" s="68">
        <v>0</v>
      </c>
      <c r="D92" s="78">
        <v>0</v>
      </c>
      <c r="E92" s="70">
        <f t="shared" si="20"/>
        <v>0</v>
      </c>
      <c r="F92" s="69">
        <f t="shared" si="21"/>
        <v>0</v>
      </c>
      <c r="G92" s="70">
        <f t="shared" si="21"/>
        <v>0</v>
      </c>
    </row>
    <row r="93" spans="1:7" x14ac:dyDescent="0.25">
      <c r="A93" s="2" t="s">
        <v>238</v>
      </c>
      <c r="B93" s="62">
        <v>0</v>
      </c>
      <c r="C93" s="68">
        <v>0</v>
      </c>
      <c r="D93" s="78">
        <v>0</v>
      </c>
      <c r="E93" s="70">
        <f t="shared" si="20"/>
        <v>0</v>
      </c>
      <c r="F93" s="69">
        <f t="shared" si="21"/>
        <v>0</v>
      </c>
      <c r="G93" s="70">
        <f t="shared" si="21"/>
        <v>0</v>
      </c>
    </row>
    <row r="94" spans="1:7" x14ac:dyDescent="0.25">
      <c r="A94" s="2" t="s">
        <v>6</v>
      </c>
      <c r="B94" s="62">
        <v>0</v>
      </c>
      <c r="C94" s="68">
        <v>0</v>
      </c>
      <c r="D94" s="78">
        <v>0</v>
      </c>
      <c r="E94" s="70">
        <f t="shared" si="20"/>
        <v>0</v>
      </c>
      <c r="F94" s="69">
        <f t="shared" si="21"/>
        <v>0</v>
      </c>
      <c r="G94" s="70">
        <f t="shared" si="21"/>
        <v>0</v>
      </c>
    </row>
    <row r="95" spans="1:7" x14ac:dyDescent="0.25">
      <c r="A95" s="5" t="s">
        <v>7</v>
      </c>
      <c r="B95" s="57">
        <f>SUM(B89:B94)</f>
        <v>0</v>
      </c>
      <c r="C95" s="57">
        <f>SUM(C89:C94)</f>
        <v>0</v>
      </c>
      <c r="D95" s="71" t="s">
        <v>243</v>
      </c>
      <c r="E95" s="72" t="s">
        <v>243</v>
      </c>
      <c r="F95" s="73">
        <f>SUM(F89:F94)</f>
        <v>0</v>
      </c>
      <c r="G95" s="73">
        <f>SUM(G89:G94)</f>
        <v>0</v>
      </c>
    </row>
    <row r="96" spans="1:7" x14ac:dyDescent="0.25">
      <c r="A96" s="64" t="s">
        <v>19</v>
      </c>
      <c r="B96" s="63">
        <f>B8+B14+B23+B31+B39+B47+B55+B63+B71+B79+B87+B95</f>
        <v>11808</v>
      </c>
      <c r="C96" s="75">
        <f>C23+C31+C39+C47+C55+C63+C71+C79+C87+C95</f>
        <v>36</v>
      </c>
      <c r="D96" s="107" t="s">
        <v>243</v>
      </c>
      <c r="E96" s="108"/>
      <c r="F96" s="73">
        <f>F8+F14+F23+F31+F39+F47+F55+F63+F71+F79+F87+F95</f>
        <v>0</v>
      </c>
      <c r="G96" s="73">
        <f>G23+G31+G39+G47+G55+G63+G71+G79+G87+G95</f>
        <v>0</v>
      </c>
    </row>
    <row r="97" spans="1:7" x14ac:dyDescent="0.25">
      <c r="A97" s="64" t="s">
        <v>19</v>
      </c>
      <c r="B97" s="111">
        <f t="shared" ref="B97" si="22">B96+C96</f>
        <v>11844</v>
      </c>
      <c r="C97" s="112"/>
      <c r="D97" s="109"/>
      <c r="E97" s="110"/>
      <c r="F97" s="113">
        <f>F96+G96</f>
        <v>0</v>
      </c>
      <c r="G97" s="114"/>
    </row>
    <row r="98" spans="1:7" ht="15" customHeight="1" x14ac:dyDescent="0.25">
      <c r="A98" s="104" t="s">
        <v>259</v>
      </c>
      <c r="B98" s="104"/>
      <c r="C98" s="104"/>
      <c r="D98" s="104"/>
      <c r="E98" s="104"/>
      <c r="F98" s="105">
        <f>ROUNDUP(F97*2%,2)</f>
        <v>0</v>
      </c>
      <c r="G98" s="105"/>
    </row>
    <row r="99" spans="1:7" ht="15" customHeight="1" x14ac:dyDescent="0.25">
      <c r="A99" s="104" t="s">
        <v>260</v>
      </c>
      <c r="B99" s="104"/>
      <c r="C99" s="104"/>
      <c r="D99" s="104"/>
      <c r="E99" s="104"/>
      <c r="F99" s="105">
        <f>ROUNDUP(F97*2%,2)</f>
        <v>0</v>
      </c>
      <c r="G99" s="105"/>
    </row>
    <row r="100" spans="1:7" ht="15" customHeight="1" x14ac:dyDescent="0.25">
      <c r="A100" s="104" t="s">
        <v>261</v>
      </c>
      <c r="B100" s="104"/>
      <c r="C100" s="104"/>
      <c r="D100" s="104"/>
      <c r="E100" s="104"/>
      <c r="F100" s="106">
        <f>F97+F98+F99</f>
        <v>0</v>
      </c>
      <c r="G100" s="106"/>
    </row>
  </sheetData>
  <sheetProtection algorithmName="SHA-512" hashValue="9hUQOuVdAC6w2IwtJIOt1p90ezAtrbo/iXNJRtr7ymInYXqI+aDmGmeNWoN4MXIB+wMbiLIVXonpg1RekReF1w==" saltValue="M+D26E6h5nLX62zNrCc/4Q==" spinCount="100000" sheet="1" objects="1" scenarios="1"/>
  <mergeCells count="49">
    <mergeCell ref="A99:E99"/>
    <mergeCell ref="F99:G99"/>
    <mergeCell ref="A100:E100"/>
    <mergeCell ref="F100:G100"/>
    <mergeCell ref="A15:G15"/>
    <mergeCell ref="D96:E97"/>
    <mergeCell ref="B97:C97"/>
    <mergeCell ref="F97:G97"/>
    <mergeCell ref="A98:E98"/>
    <mergeCell ref="F98:G98"/>
    <mergeCell ref="B13:C13"/>
    <mergeCell ref="D13:E13"/>
    <mergeCell ref="F13:G13"/>
    <mergeCell ref="B14:C14"/>
    <mergeCell ref="D14:E14"/>
    <mergeCell ref="F14:G14"/>
    <mergeCell ref="A1:G1"/>
    <mergeCell ref="B11:C11"/>
    <mergeCell ref="D11:E11"/>
    <mergeCell ref="F11:G11"/>
    <mergeCell ref="B12:C12"/>
    <mergeCell ref="D12:E12"/>
    <mergeCell ref="F12:G12"/>
    <mergeCell ref="B2:C2"/>
    <mergeCell ref="D2:G2"/>
    <mergeCell ref="B3:C3"/>
    <mergeCell ref="D3:E3"/>
    <mergeCell ref="F3:G3"/>
    <mergeCell ref="B10:C10"/>
    <mergeCell ref="D10:E10"/>
    <mergeCell ref="F10:G10"/>
    <mergeCell ref="B4:C4"/>
    <mergeCell ref="D4:E4"/>
    <mergeCell ref="F4:G4"/>
    <mergeCell ref="B5:C5"/>
    <mergeCell ref="D5:E5"/>
    <mergeCell ref="F5:G5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D4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15" t="s">
        <v>20</v>
      </c>
      <c r="B1" s="115" t="s">
        <v>21</v>
      </c>
      <c r="C1" s="116" t="s">
        <v>266</v>
      </c>
      <c r="D1" s="116"/>
      <c r="E1" s="116"/>
    </row>
    <row r="2" spans="1:5" x14ac:dyDescent="0.25">
      <c r="A2" s="115"/>
      <c r="B2" s="115"/>
      <c r="C2" s="37" t="s">
        <v>22</v>
      </c>
      <c r="D2" s="29" t="s">
        <v>23</v>
      </c>
      <c r="E2" s="29" t="s">
        <v>24</v>
      </c>
    </row>
    <row r="3" spans="1:5" ht="15.75" thickBot="1" x14ac:dyDescent="0.3">
      <c r="A3" s="38" t="s">
        <v>252</v>
      </c>
      <c r="B3" s="39" t="s">
        <v>25</v>
      </c>
      <c r="C3" s="39">
        <v>4</v>
      </c>
      <c r="D3" s="54">
        <v>0</v>
      </c>
      <c r="E3" s="40">
        <f>C3*D3</f>
        <v>0</v>
      </c>
    </row>
    <row r="4" spans="1:5" x14ac:dyDescent="0.25">
      <c r="A4" s="115" t="s">
        <v>26</v>
      </c>
      <c r="B4" s="115"/>
      <c r="C4" s="115"/>
      <c r="D4" s="115"/>
      <c r="E4" s="41">
        <f>SUM(E3:E3)</f>
        <v>0</v>
      </c>
    </row>
  </sheetData>
  <mergeCells count="4">
    <mergeCell ref="A1:A2"/>
    <mergeCell ref="B1:B2"/>
    <mergeCell ref="C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40" workbookViewId="0">
      <selection activeCell="A137" sqref="A137:XFD137"/>
    </sheetView>
  </sheetViews>
  <sheetFormatPr defaultRowHeight="15" x14ac:dyDescent="0.25"/>
  <cols>
    <col min="1" max="1" width="5.28515625" style="49" customWidth="1"/>
    <col min="2" max="2" width="40" style="49" customWidth="1"/>
    <col min="3" max="3" width="27.28515625" style="49" customWidth="1"/>
    <col min="4" max="4" width="18.5703125" style="49" customWidth="1"/>
    <col min="5" max="16384" width="9.140625" style="49"/>
  </cols>
  <sheetData>
    <row r="1" spans="1:10" x14ac:dyDescent="0.25">
      <c r="A1" s="58" t="s">
        <v>128</v>
      </c>
      <c r="B1" s="58"/>
      <c r="C1" s="58"/>
    </row>
    <row r="2" spans="1:10" ht="15.75" thickBot="1" x14ac:dyDescent="0.3"/>
    <row r="3" spans="1:10" ht="15.75" thickBot="1" x14ac:dyDescent="0.3">
      <c r="A3" s="12">
        <v>1</v>
      </c>
      <c r="B3" s="13" t="s">
        <v>129</v>
      </c>
      <c r="C3" s="14"/>
    </row>
    <row r="4" spans="1:10" ht="15.75" thickBot="1" x14ac:dyDescent="0.3">
      <c r="A4" s="15">
        <v>2</v>
      </c>
      <c r="B4" s="16" t="s">
        <v>130</v>
      </c>
      <c r="C4" s="17"/>
      <c r="G4" s="124"/>
      <c r="H4" s="124"/>
      <c r="I4" s="124"/>
      <c r="J4" s="124"/>
    </row>
    <row r="5" spans="1:10" ht="15.75" thickBot="1" x14ac:dyDescent="0.3">
      <c r="A5" s="15">
        <v>3</v>
      </c>
      <c r="B5" s="16" t="s">
        <v>131</v>
      </c>
      <c r="C5" s="17"/>
      <c r="G5" s="124"/>
      <c r="H5" s="124"/>
      <c r="I5" s="124"/>
      <c r="J5" s="124"/>
    </row>
    <row r="6" spans="1:10" ht="15.75" thickBot="1" x14ac:dyDescent="0.3">
      <c r="A6" s="15">
        <v>4</v>
      </c>
      <c r="B6" s="16" t="s">
        <v>132</v>
      </c>
      <c r="C6" s="17"/>
    </row>
    <row r="7" spans="1:10" ht="15.75" thickBot="1" x14ac:dyDescent="0.3">
      <c r="A7" s="15">
        <v>5</v>
      </c>
      <c r="B7" s="16" t="s">
        <v>133</v>
      </c>
      <c r="C7" s="17"/>
    </row>
    <row r="9" spans="1:10" x14ac:dyDescent="0.25">
      <c r="A9" s="119" t="s">
        <v>134</v>
      </c>
      <c r="B9" s="119"/>
      <c r="C9" s="119"/>
    </row>
    <row r="10" spans="1:10" ht="15.75" thickBot="1" x14ac:dyDescent="0.3"/>
    <row r="11" spans="1:10" ht="15.75" thickBot="1" x14ac:dyDescent="0.3">
      <c r="A11" s="12">
        <v>1</v>
      </c>
      <c r="B11" s="14" t="s">
        <v>135</v>
      </c>
      <c r="C11" s="14" t="s">
        <v>136</v>
      </c>
    </row>
    <row r="12" spans="1:10" ht="15.75" thickBot="1" x14ac:dyDescent="0.3">
      <c r="A12" s="18" t="s">
        <v>137</v>
      </c>
      <c r="B12" s="16" t="s">
        <v>138</v>
      </c>
      <c r="C12" s="59"/>
    </row>
    <row r="13" spans="1:10" ht="15.75" thickBot="1" x14ac:dyDescent="0.3">
      <c r="A13" s="18" t="s">
        <v>139</v>
      </c>
      <c r="B13" s="16" t="s">
        <v>140</v>
      </c>
      <c r="C13" s="59"/>
      <c r="D13" s="51"/>
      <c r="E13" s="52"/>
      <c r="F13" s="52"/>
    </row>
    <row r="14" spans="1:10" ht="15.75" thickBot="1" x14ac:dyDescent="0.3">
      <c r="A14" s="18" t="s">
        <v>141</v>
      </c>
      <c r="B14" s="16" t="s">
        <v>142</v>
      </c>
      <c r="C14" s="59"/>
      <c r="D14" s="51"/>
      <c r="E14" s="52"/>
      <c r="F14" s="52"/>
    </row>
    <row r="15" spans="1:10" ht="15.75" thickBot="1" x14ac:dyDescent="0.3">
      <c r="A15" s="18" t="s">
        <v>143</v>
      </c>
      <c r="B15" s="16" t="s">
        <v>144</v>
      </c>
      <c r="C15" s="59"/>
      <c r="D15" s="51"/>
      <c r="E15" s="52"/>
      <c r="F15" s="52"/>
    </row>
    <row r="16" spans="1:10" ht="15.75" thickBot="1" x14ac:dyDescent="0.3">
      <c r="A16" s="18" t="s">
        <v>145</v>
      </c>
      <c r="B16" s="16" t="s">
        <v>146</v>
      </c>
      <c r="C16" s="59"/>
      <c r="D16" s="51"/>
      <c r="E16" s="52"/>
      <c r="F16" s="52"/>
    </row>
    <row r="17" spans="1:6" ht="15.75" thickBot="1" x14ac:dyDescent="0.3">
      <c r="A17" s="18"/>
      <c r="B17" s="16"/>
      <c r="C17" s="59"/>
    </row>
    <row r="18" spans="1:6" ht="15.75" thickBot="1" x14ac:dyDescent="0.3">
      <c r="A18" s="18" t="s">
        <v>147</v>
      </c>
      <c r="B18" s="16" t="s">
        <v>148</v>
      </c>
      <c r="C18" s="59"/>
    </row>
    <row r="19" spans="1:6" ht="15.75" thickBot="1" x14ac:dyDescent="0.3">
      <c r="A19" s="117" t="s">
        <v>7</v>
      </c>
      <c r="B19" s="118"/>
      <c r="C19" s="59">
        <v>0</v>
      </c>
    </row>
    <row r="21" spans="1:6" x14ac:dyDescent="0.25">
      <c r="A21" s="119" t="s">
        <v>149</v>
      </c>
      <c r="B21" s="119"/>
      <c r="C21" s="119"/>
    </row>
    <row r="22" spans="1:6" x14ac:dyDescent="0.25">
      <c r="A22" s="9"/>
    </row>
    <row r="23" spans="1:6" x14ac:dyDescent="0.25">
      <c r="A23" s="120" t="s">
        <v>150</v>
      </c>
      <c r="B23" s="120"/>
      <c r="C23" s="120"/>
    </row>
    <row r="24" spans="1:6" ht="15.75" thickBot="1" x14ac:dyDescent="0.3"/>
    <row r="25" spans="1:6" ht="26.25" thickBot="1" x14ac:dyDescent="0.3">
      <c r="A25" s="12" t="s">
        <v>151</v>
      </c>
      <c r="B25" s="14" t="s">
        <v>152</v>
      </c>
      <c r="C25" s="14" t="s">
        <v>136</v>
      </c>
    </row>
    <row r="26" spans="1:6" ht="15.75" thickBot="1" x14ac:dyDescent="0.3">
      <c r="A26" s="18" t="s">
        <v>137</v>
      </c>
      <c r="B26" s="16" t="s">
        <v>153</v>
      </c>
      <c r="C26" s="59"/>
      <c r="D26" s="51"/>
      <c r="E26" s="52"/>
      <c r="F26" s="52"/>
    </row>
    <row r="27" spans="1:6" ht="15.75" thickBot="1" x14ac:dyDescent="0.3">
      <c r="A27" s="18" t="s">
        <v>139</v>
      </c>
      <c r="B27" s="16" t="s">
        <v>154</v>
      </c>
      <c r="C27" s="59"/>
      <c r="D27" s="51"/>
      <c r="E27" s="52"/>
      <c r="F27" s="52"/>
    </row>
    <row r="28" spans="1:6" ht="15.75" thickBot="1" x14ac:dyDescent="0.3">
      <c r="A28" s="117" t="s">
        <v>7</v>
      </c>
      <c r="B28" s="118"/>
      <c r="C28" s="59">
        <v>0</v>
      </c>
    </row>
    <row r="31" spans="1:6" ht="23.25" customHeight="1" x14ac:dyDescent="0.25">
      <c r="A31" s="123" t="s">
        <v>155</v>
      </c>
      <c r="B31" s="123"/>
      <c r="C31" s="123"/>
      <c r="D31" s="123"/>
    </row>
    <row r="32" spans="1:6" ht="15.75" thickBot="1" x14ac:dyDescent="0.3"/>
    <row r="33" spans="1:6" ht="15.75" thickBot="1" x14ac:dyDescent="0.3">
      <c r="A33" s="12" t="s">
        <v>156</v>
      </c>
      <c r="B33" s="14" t="s">
        <v>157</v>
      </c>
      <c r="C33" s="14" t="s">
        <v>158</v>
      </c>
      <c r="D33" s="14" t="s">
        <v>136</v>
      </c>
      <c r="E33" s="50"/>
    </row>
    <row r="34" spans="1:6" ht="15.75" thickBot="1" x14ac:dyDescent="0.3">
      <c r="A34" s="18" t="s">
        <v>137</v>
      </c>
      <c r="B34" s="16" t="s">
        <v>159</v>
      </c>
      <c r="C34" s="19">
        <v>0.2</v>
      </c>
      <c r="D34" s="59"/>
      <c r="E34" s="50"/>
    </row>
    <row r="35" spans="1:6" ht="15.75" thickBot="1" x14ac:dyDescent="0.3">
      <c r="A35" s="18" t="s">
        <v>139</v>
      </c>
      <c r="B35" s="16" t="s">
        <v>160</v>
      </c>
      <c r="C35" s="19">
        <v>2.5000000000000001E-2</v>
      </c>
      <c r="D35" s="59"/>
      <c r="E35" s="50"/>
    </row>
    <row r="36" spans="1:6" ht="15.75" thickBot="1" x14ac:dyDescent="0.3">
      <c r="A36" s="18" t="s">
        <v>141</v>
      </c>
      <c r="B36" s="16" t="s">
        <v>161</v>
      </c>
      <c r="C36" s="20"/>
      <c r="D36" s="59"/>
      <c r="E36" s="52"/>
    </row>
    <row r="37" spans="1:6" ht="15.75" thickBot="1" x14ac:dyDescent="0.3">
      <c r="A37" s="18" t="s">
        <v>143</v>
      </c>
      <c r="B37" s="16" t="s">
        <v>162</v>
      </c>
      <c r="C37" s="19">
        <v>1.4999999999999999E-2</v>
      </c>
      <c r="D37" s="59"/>
      <c r="E37" s="50"/>
    </row>
    <row r="38" spans="1:6" ht="15.75" thickBot="1" x14ac:dyDescent="0.3">
      <c r="A38" s="18" t="s">
        <v>145</v>
      </c>
      <c r="B38" s="16" t="s">
        <v>163</v>
      </c>
      <c r="C38" s="19">
        <v>0.01</v>
      </c>
      <c r="D38" s="59"/>
      <c r="E38" s="50"/>
    </row>
    <row r="39" spans="1:6" ht="15.75" thickBot="1" x14ac:dyDescent="0.3">
      <c r="A39" s="18" t="s">
        <v>164</v>
      </c>
      <c r="B39" s="16" t="s">
        <v>165</v>
      </c>
      <c r="C39" s="19">
        <v>6.0000000000000001E-3</v>
      </c>
      <c r="D39" s="59"/>
      <c r="E39" s="50"/>
    </row>
    <row r="40" spans="1:6" ht="15.75" thickBot="1" x14ac:dyDescent="0.3">
      <c r="A40" s="18" t="s">
        <v>147</v>
      </c>
      <c r="B40" s="16" t="s">
        <v>166</v>
      </c>
      <c r="C40" s="19">
        <v>2E-3</v>
      </c>
      <c r="D40" s="59"/>
      <c r="E40" s="50"/>
    </row>
    <row r="41" spans="1:6" ht="15.75" thickBot="1" x14ac:dyDescent="0.3">
      <c r="A41" s="18" t="s">
        <v>167</v>
      </c>
      <c r="B41" s="16" t="s">
        <v>168</v>
      </c>
      <c r="C41" s="19">
        <v>0.08</v>
      </c>
      <c r="D41" s="59"/>
      <c r="E41" s="50"/>
    </row>
    <row r="42" spans="1:6" ht="15.75" thickBot="1" x14ac:dyDescent="0.3">
      <c r="A42" s="117" t="s">
        <v>169</v>
      </c>
      <c r="B42" s="118"/>
      <c r="C42" s="17"/>
      <c r="D42" s="59">
        <v>0</v>
      </c>
      <c r="E42" s="50"/>
    </row>
    <row r="45" spans="1:6" x14ac:dyDescent="0.25">
      <c r="A45" s="120" t="s">
        <v>170</v>
      </c>
      <c r="B45" s="120"/>
      <c r="C45" s="120"/>
    </row>
    <row r="46" spans="1:6" ht="15.75" thickBot="1" x14ac:dyDescent="0.3"/>
    <row r="47" spans="1:6" ht="15.75" thickBot="1" x14ac:dyDescent="0.3">
      <c r="A47" s="12" t="s">
        <v>171</v>
      </c>
      <c r="B47" s="14" t="s">
        <v>172</v>
      </c>
      <c r="C47" s="14" t="s">
        <v>136</v>
      </c>
    </row>
    <row r="48" spans="1:6" ht="15.75" thickBot="1" x14ac:dyDescent="0.3">
      <c r="A48" s="18" t="s">
        <v>137</v>
      </c>
      <c r="B48" s="16" t="s">
        <v>173</v>
      </c>
      <c r="C48" s="59"/>
      <c r="D48" s="51"/>
      <c r="E48" s="52"/>
      <c r="F48" s="52"/>
    </row>
    <row r="49" spans="1:5" ht="15.75" thickBot="1" x14ac:dyDescent="0.3">
      <c r="A49" s="18" t="s">
        <v>139</v>
      </c>
      <c r="B49" s="16" t="s">
        <v>174</v>
      </c>
      <c r="C49" s="59"/>
      <c r="D49" s="121"/>
      <c r="E49" s="122"/>
    </row>
    <row r="50" spans="1:5" ht="15.75" thickBot="1" x14ac:dyDescent="0.3">
      <c r="A50" s="18" t="s">
        <v>141</v>
      </c>
      <c r="B50" s="16" t="s">
        <v>175</v>
      </c>
      <c r="C50" s="59"/>
    </row>
    <row r="51" spans="1:5" ht="15.75" thickBot="1" x14ac:dyDescent="0.3">
      <c r="A51" s="18" t="s">
        <v>143</v>
      </c>
      <c r="B51" s="16" t="s">
        <v>148</v>
      </c>
      <c r="C51" s="59"/>
    </row>
    <row r="52" spans="1:5" ht="15.75" thickBot="1" x14ac:dyDescent="0.3">
      <c r="A52" s="117" t="s">
        <v>7</v>
      </c>
      <c r="B52" s="118"/>
      <c r="C52" s="59">
        <v>0</v>
      </c>
    </row>
    <row r="54" spans="1:5" x14ac:dyDescent="0.25">
      <c r="A54" s="120" t="s">
        <v>176</v>
      </c>
      <c r="B54" s="120"/>
      <c r="C54" s="120"/>
    </row>
    <row r="55" spans="1:5" ht="15.75" thickBot="1" x14ac:dyDescent="0.3"/>
    <row r="56" spans="1:5" ht="26.25" thickBot="1" x14ac:dyDescent="0.3">
      <c r="A56" s="12">
        <v>2</v>
      </c>
      <c r="B56" s="14" t="s">
        <v>177</v>
      </c>
      <c r="C56" s="14" t="s">
        <v>136</v>
      </c>
    </row>
    <row r="57" spans="1:5" ht="26.25" thickBot="1" x14ac:dyDescent="0.3">
      <c r="A57" s="18" t="s">
        <v>151</v>
      </c>
      <c r="B57" s="16" t="s">
        <v>152</v>
      </c>
      <c r="C57" s="59"/>
    </row>
    <row r="58" spans="1:5" ht="15.75" thickBot="1" x14ac:dyDescent="0.3">
      <c r="A58" s="18" t="s">
        <v>156</v>
      </c>
      <c r="B58" s="16" t="s">
        <v>157</v>
      </c>
      <c r="C58" s="59"/>
    </row>
    <row r="59" spans="1:5" ht="15.75" thickBot="1" x14ac:dyDescent="0.3">
      <c r="A59" s="18" t="s">
        <v>171</v>
      </c>
      <c r="B59" s="16" t="s">
        <v>172</v>
      </c>
      <c r="C59" s="59"/>
    </row>
    <row r="60" spans="1:5" ht="15.75" thickBot="1" x14ac:dyDescent="0.3">
      <c r="A60" s="117" t="s">
        <v>7</v>
      </c>
      <c r="B60" s="118"/>
      <c r="C60" s="59">
        <v>0</v>
      </c>
    </row>
    <row r="61" spans="1:5" x14ac:dyDescent="0.25">
      <c r="A61" s="9"/>
    </row>
    <row r="63" spans="1:5" x14ac:dyDescent="0.25">
      <c r="A63" s="119" t="s">
        <v>178</v>
      </c>
      <c r="B63" s="119"/>
      <c r="C63" s="119"/>
    </row>
    <row r="64" spans="1:5" ht="15.75" thickBot="1" x14ac:dyDescent="0.3"/>
    <row r="65" spans="1:6" ht="15.75" thickBot="1" x14ac:dyDescent="0.3">
      <c r="A65" s="12">
        <v>3</v>
      </c>
      <c r="B65" s="14" t="s">
        <v>179</v>
      </c>
      <c r="C65" s="14" t="s">
        <v>136</v>
      </c>
    </row>
    <row r="66" spans="1:6" ht="15.75" thickBot="1" x14ac:dyDescent="0.3">
      <c r="A66" s="18" t="s">
        <v>137</v>
      </c>
      <c r="B66" s="21" t="s">
        <v>180</v>
      </c>
      <c r="C66" s="59"/>
      <c r="D66" s="22"/>
    </row>
    <row r="67" spans="1:6" ht="26.25" thickBot="1" x14ac:dyDescent="0.3">
      <c r="A67" s="18" t="s">
        <v>139</v>
      </c>
      <c r="B67" s="21" t="s">
        <v>181</v>
      </c>
      <c r="C67" s="59"/>
      <c r="D67" s="22"/>
    </row>
    <row r="68" spans="1:6" ht="26.25" thickBot="1" x14ac:dyDescent="0.3">
      <c r="A68" s="18" t="s">
        <v>141</v>
      </c>
      <c r="B68" s="21" t="s">
        <v>182</v>
      </c>
      <c r="C68" s="59"/>
      <c r="D68" s="22"/>
    </row>
    <row r="69" spans="1:6" ht="15.75" thickBot="1" x14ac:dyDescent="0.3">
      <c r="A69" s="18" t="s">
        <v>143</v>
      </c>
      <c r="B69" s="21" t="s">
        <v>183</v>
      </c>
      <c r="C69" s="59"/>
      <c r="D69" s="22"/>
    </row>
    <row r="70" spans="1:6" ht="26.25" thickBot="1" x14ac:dyDescent="0.3">
      <c r="A70" s="18" t="s">
        <v>145</v>
      </c>
      <c r="B70" s="21" t="s">
        <v>184</v>
      </c>
      <c r="C70" s="59"/>
      <c r="D70" s="121"/>
      <c r="E70" s="122"/>
      <c r="F70" s="122"/>
    </row>
    <row r="71" spans="1:6" ht="26.25" thickBot="1" x14ac:dyDescent="0.3">
      <c r="A71" s="18" t="s">
        <v>164</v>
      </c>
      <c r="B71" s="21" t="s">
        <v>185</v>
      </c>
      <c r="C71" s="59"/>
      <c r="D71" s="22"/>
    </row>
    <row r="72" spans="1:6" ht="15.75" thickBot="1" x14ac:dyDescent="0.3">
      <c r="A72" s="117" t="s">
        <v>7</v>
      </c>
      <c r="B72" s="118"/>
      <c r="C72" s="59">
        <v>0</v>
      </c>
    </row>
    <row r="75" spans="1:6" x14ac:dyDescent="0.25">
      <c r="A75" s="119" t="s">
        <v>186</v>
      </c>
      <c r="B75" s="119"/>
      <c r="C75" s="119"/>
    </row>
    <row r="78" spans="1:6" x14ac:dyDescent="0.25">
      <c r="A78" s="120" t="s">
        <v>187</v>
      </c>
      <c r="B78" s="120"/>
      <c r="C78" s="120"/>
    </row>
    <row r="79" spans="1:6" ht="15.75" thickBot="1" x14ac:dyDescent="0.3">
      <c r="A79" s="9"/>
    </row>
    <row r="80" spans="1:6" ht="15.75" thickBot="1" x14ac:dyDescent="0.3">
      <c r="A80" s="12" t="s">
        <v>188</v>
      </c>
      <c r="B80" s="14" t="s">
        <v>189</v>
      </c>
      <c r="C80" s="14" t="s">
        <v>136</v>
      </c>
    </row>
    <row r="81" spans="1:6" ht="15.75" thickBot="1" x14ac:dyDescent="0.3">
      <c r="A81" s="18" t="s">
        <v>137</v>
      </c>
      <c r="B81" s="16" t="s">
        <v>190</v>
      </c>
      <c r="C81" s="59"/>
      <c r="D81" s="22"/>
    </row>
    <row r="82" spans="1:6" ht="15.75" thickBot="1" x14ac:dyDescent="0.3">
      <c r="A82" s="18" t="s">
        <v>139</v>
      </c>
      <c r="B82" s="16" t="s">
        <v>189</v>
      </c>
      <c r="C82" s="59"/>
      <c r="D82" s="22"/>
    </row>
    <row r="83" spans="1:6" ht="15.75" thickBot="1" x14ac:dyDescent="0.3">
      <c r="A83" s="18" t="s">
        <v>141</v>
      </c>
      <c r="B83" s="16" t="s">
        <v>191</v>
      </c>
      <c r="C83" s="59"/>
      <c r="D83" s="22"/>
    </row>
    <row r="84" spans="1:6" ht="15.75" thickBot="1" x14ac:dyDescent="0.3">
      <c r="A84" s="18" t="s">
        <v>143</v>
      </c>
      <c r="B84" s="16" t="s">
        <v>192</v>
      </c>
      <c r="C84" s="59"/>
      <c r="D84" s="22"/>
    </row>
    <row r="85" spans="1:6" ht="15.75" thickBot="1" x14ac:dyDescent="0.3">
      <c r="A85" s="18" t="s">
        <v>145</v>
      </c>
      <c r="B85" s="16" t="s">
        <v>193</v>
      </c>
      <c r="C85" s="59"/>
      <c r="D85" s="51"/>
      <c r="E85" s="52"/>
      <c r="F85" s="52"/>
    </row>
    <row r="86" spans="1:6" ht="15.75" thickBot="1" x14ac:dyDescent="0.3">
      <c r="A86" s="18" t="s">
        <v>164</v>
      </c>
      <c r="B86" s="16" t="s">
        <v>148</v>
      </c>
      <c r="C86" s="59"/>
    </row>
    <row r="87" spans="1:6" ht="15.75" thickBot="1" x14ac:dyDescent="0.3">
      <c r="A87" s="117" t="s">
        <v>169</v>
      </c>
      <c r="B87" s="118"/>
      <c r="C87" s="59">
        <v>0</v>
      </c>
    </row>
    <row r="89" spans="1:6" x14ac:dyDescent="0.25">
      <c r="A89" s="120" t="s">
        <v>194</v>
      </c>
      <c r="B89" s="120"/>
      <c r="C89" s="120"/>
    </row>
    <row r="90" spans="1:6" ht="15.75" thickBot="1" x14ac:dyDescent="0.3">
      <c r="A90" s="9"/>
    </row>
    <row r="91" spans="1:6" ht="15.75" thickBot="1" x14ac:dyDescent="0.3">
      <c r="A91" s="12" t="s">
        <v>195</v>
      </c>
      <c r="B91" s="14" t="s">
        <v>196</v>
      </c>
      <c r="C91" s="14" t="s">
        <v>136</v>
      </c>
    </row>
    <row r="92" spans="1:6" ht="15.75" thickBot="1" x14ac:dyDescent="0.3">
      <c r="A92" s="18" t="s">
        <v>137</v>
      </c>
      <c r="B92" s="16" t="s">
        <v>197</v>
      </c>
      <c r="C92" s="59"/>
    </row>
    <row r="93" spans="1:6" ht="15.75" thickBot="1" x14ac:dyDescent="0.3">
      <c r="A93" s="117" t="s">
        <v>7</v>
      </c>
      <c r="B93" s="118"/>
      <c r="C93" s="59">
        <v>0</v>
      </c>
    </row>
    <row r="96" spans="1:6" x14ac:dyDescent="0.25">
      <c r="A96" s="120" t="s">
        <v>198</v>
      </c>
      <c r="B96" s="120"/>
      <c r="C96" s="120"/>
    </row>
    <row r="97" spans="1:3" ht="15.75" thickBot="1" x14ac:dyDescent="0.3">
      <c r="A97" s="9"/>
    </row>
    <row r="98" spans="1:3" ht="15.75" thickBot="1" x14ac:dyDescent="0.3">
      <c r="A98" s="12">
        <v>4</v>
      </c>
      <c r="B98" s="14" t="s">
        <v>199</v>
      </c>
      <c r="C98" s="14" t="s">
        <v>136</v>
      </c>
    </row>
    <row r="99" spans="1:3" ht="15.75" thickBot="1" x14ac:dyDescent="0.3">
      <c r="A99" s="18" t="s">
        <v>188</v>
      </c>
      <c r="B99" s="16" t="s">
        <v>189</v>
      </c>
      <c r="C99" s="59"/>
    </row>
    <row r="100" spans="1:3" ht="15.75" thickBot="1" x14ac:dyDescent="0.3">
      <c r="A100" s="18" t="s">
        <v>195</v>
      </c>
      <c r="B100" s="16" t="s">
        <v>196</v>
      </c>
      <c r="C100" s="59"/>
    </row>
    <row r="101" spans="1:3" ht="15.75" thickBot="1" x14ac:dyDescent="0.3">
      <c r="A101" s="117" t="s">
        <v>7</v>
      </c>
      <c r="B101" s="118"/>
      <c r="C101" s="59">
        <v>0</v>
      </c>
    </row>
    <row r="104" spans="1:3" x14ac:dyDescent="0.25">
      <c r="A104" s="119" t="s">
        <v>200</v>
      </c>
      <c r="B104" s="119"/>
      <c r="C104" s="119"/>
    </row>
    <row r="105" spans="1:3" ht="15.75" thickBot="1" x14ac:dyDescent="0.3"/>
    <row r="106" spans="1:3" ht="15.75" thickBot="1" x14ac:dyDescent="0.3">
      <c r="A106" s="12">
        <v>5</v>
      </c>
      <c r="B106" s="23" t="s">
        <v>201</v>
      </c>
      <c r="C106" s="14" t="s">
        <v>136</v>
      </c>
    </row>
    <row r="107" spans="1:3" ht="15.75" thickBot="1" x14ac:dyDescent="0.3">
      <c r="A107" s="18" t="s">
        <v>137</v>
      </c>
      <c r="B107" s="16" t="s">
        <v>202</v>
      </c>
      <c r="C107" s="59"/>
    </row>
    <row r="108" spans="1:3" ht="15.75" thickBot="1" x14ac:dyDescent="0.3">
      <c r="A108" s="18" t="s">
        <v>139</v>
      </c>
      <c r="B108" s="16" t="s">
        <v>203</v>
      </c>
      <c r="C108" s="59"/>
    </row>
    <row r="109" spans="1:3" ht="15.75" thickBot="1" x14ac:dyDescent="0.3">
      <c r="A109" s="18" t="s">
        <v>141</v>
      </c>
      <c r="B109" s="16" t="s">
        <v>204</v>
      </c>
      <c r="C109" s="59"/>
    </row>
    <row r="110" spans="1:3" ht="15.75" thickBot="1" x14ac:dyDescent="0.3">
      <c r="A110" s="18" t="s">
        <v>143</v>
      </c>
      <c r="B110" s="16" t="s">
        <v>148</v>
      </c>
      <c r="C110" s="59"/>
    </row>
    <row r="111" spans="1:3" ht="15.75" thickBot="1" x14ac:dyDescent="0.3">
      <c r="A111" s="117" t="s">
        <v>169</v>
      </c>
      <c r="B111" s="118"/>
      <c r="C111" s="59">
        <v>0</v>
      </c>
    </row>
    <row r="113" spans="1:5" x14ac:dyDescent="0.25">
      <c r="A113" s="119" t="s">
        <v>205</v>
      </c>
      <c r="B113" s="119"/>
      <c r="C113" s="119"/>
    </row>
    <row r="114" spans="1:5" ht="15.75" thickBot="1" x14ac:dyDescent="0.3"/>
    <row r="115" spans="1:5" ht="15.75" thickBot="1" x14ac:dyDescent="0.3">
      <c r="A115" s="12">
        <v>6</v>
      </c>
      <c r="B115" s="23" t="s">
        <v>206</v>
      </c>
      <c r="C115" s="14" t="s">
        <v>158</v>
      </c>
      <c r="D115" s="14" t="s">
        <v>136</v>
      </c>
      <c r="E115" s="50"/>
    </row>
    <row r="116" spans="1:5" ht="15.75" thickBot="1" x14ac:dyDescent="0.3">
      <c r="A116" s="18" t="s">
        <v>137</v>
      </c>
      <c r="B116" s="16" t="s">
        <v>207</v>
      </c>
      <c r="C116" s="17"/>
      <c r="D116" s="59"/>
      <c r="E116" s="50"/>
    </row>
    <row r="117" spans="1:5" ht="15.75" thickBot="1" x14ac:dyDescent="0.3">
      <c r="A117" s="18" t="s">
        <v>139</v>
      </c>
      <c r="B117" s="16" t="s">
        <v>208</v>
      </c>
      <c r="C117" s="17"/>
      <c r="D117" s="59"/>
      <c r="E117" s="50"/>
    </row>
    <row r="118" spans="1:5" ht="15.75" thickBot="1" x14ac:dyDescent="0.3">
      <c r="A118" s="18" t="s">
        <v>141</v>
      </c>
      <c r="B118" s="16" t="s">
        <v>209</v>
      </c>
      <c r="C118" s="17"/>
      <c r="D118" s="59"/>
      <c r="E118" s="50"/>
    </row>
    <row r="119" spans="1:5" ht="15.75" thickBot="1" x14ac:dyDescent="0.3">
      <c r="A119" s="18"/>
      <c r="B119" s="16" t="s">
        <v>210</v>
      </c>
      <c r="C119" s="17"/>
      <c r="D119" s="59"/>
      <c r="E119" s="50"/>
    </row>
    <row r="120" spans="1:5" ht="15.75" thickBot="1" x14ac:dyDescent="0.3">
      <c r="A120" s="18"/>
      <c r="B120" s="16" t="s">
        <v>211</v>
      </c>
      <c r="C120" s="17"/>
      <c r="D120" s="59"/>
      <c r="E120" s="50"/>
    </row>
    <row r="121" spans="1:5" ht="15.75" thickBot="1" x14ac:dyDescent="0.3">
      <c r="A121" s="18"/>
      <c r="B121" s="16" t="s">
        <v>212</v>
      </c>
      <c r="C121" s="17"/>
      <c r="D121" s="59"/>
      <c r="E121" s="50"/>
    </row>
    <row r="122" spans="1:5" ht="15.75" thickBot="1" x14ac:dyDescent="0.3">
      <c r="A122" s="117" t="s">
        <v>169</v>
      </c>
      <c r="B122" s="118"/>
      <c r="C122" s="17"/>
      <c r="D122" s="59">
        <v>0</v>
      </c>
      <c r="E122" s="50"/>
    </row>
    <row r="124" spans="1:5" x14ac:dyDescent="0.25">
      <c r="A124" s="119" t="s">
        <v>213</v>
      </c>
      <c r="B124" s="119"/>
      <c r="C124" s="119"/>
    </row>
    <row r="125" spans="1:5" ht="15.75" thickBot="1" x14ac:dyDescent="0.3"/>
    <row r="126" spans="1:5" ht="39" thickBot="1" x14ac:dyDescent="0.3">
      <c r="A126" s="12"/>
      <c r="B126" s="24" t="s">
        <v>214</v>
      </c>
      <c r="C126" s="60" t="s">
        <v>136</v>
      </c>
    </row>
    <row r="127" spans="1:5" ht="15.75" thickBot="1" x14ac:dyDescent="0.3">
      <c r="A127" s="15" t="s">
        <v>137</v>
      </c>
      <c r="B127" s="16" t="s">
        <v>134</v>
      </c>
      <c r="C127" s="61">
        <f>C19</f>
        <v>0</v>
      </c>
    </row>
    <row r="128" spans="1:5" ht="26.25" thickBot="1" x14ac:dyDescent="0.3">
      <c r="A128" s="15" t="s">
        <v>139</v>
      </c>
      <c r="B128" s="16" t="s">
        <v>149</v>
      </c>
      <c r="C128" s="61">
        <f>C28</f>
        <v>0</v>
      </c>
    </row>
    <row r="129" spans="1:3" ht="15.75" thickBot="1" x14ac:dyDescent="0.3">
      <c r="A129" s="15" t="s">
        <v>141</v>
      </c>
      <c r="B129" s="16" t="s">
        <v>178</v>
      </c>
      <c r="C129" s="61">
        <f>C72</f>
        <v>0</v>
      </c>
    </row>
    <row r="130" spans="1:3" ht="26.25" thickBot="1" x14ac:dyDescent="0.3">
      <c r="A130" s="15" t="s">
        <v>143</v>
      </c>
      <c r="B130" s="16" t="s">
        <v>186</v>
      </c>
      <c r="C130" s="61">
        <f>C101</f>
        <v>0</v>
      </c>
    </row>
    <row r="131" spans="1:3" ht="15.75" thickBot="1" x14ac:dyDescent="0.3">
      <c r="A131" s="15" t="s">
        <v>145</v>
      </c>
      <c r="B131" s="16" t="s">
        <v>200</v>
      </c>
      <c r="C131" s="61">
        <f>C111</f>
        <v>0</v>
      </c>
    </row>
    <row r="132" spans="1:3" ht="15.75" customHeight="1" thickBot="1" x14ac:dyDescent="0.3">
      <c r="A132" s="117" t="s">
        <v>215</v>
      </c>
      <c r="B132" s="118"/>
      <c r="C132" s="61">
        <f>SUM(C127:C131)</f>
        <v>0</v>
      </c>
    </row>
    <row r="133" spans="1:3" ht="15.75" thickBot="1" x14ac:dyDescent="0.3">
      <c r="A133" s="15" t="s">
        <v>164</v>
      </c>
      <c r="B133" s="16" t="s">
        <v>216</v>
      </c>
      <c r="C133" s="61">
        <f>D122</f>
        <v>0</v>
      </c>
    </row>
    <row r="134" spans="1:3" ht="15.75" customHeight="1" thickBot="1" x14ac:dyDescent="0.3">
      <c r="A134" s="117" t="s">
        <v>217</v>
      </c>
      <c r="B134" s="118"/>
      <c r="C134" s="61">
        <f>ROUNDUP(SUM(C19,C28,D42,C52,C60,C72,C87,C93,C101,C111,D122),2)</f>
        <v>0</v>
      </c>
    </row>
  </sheetData>
  <mergeCells count="30">
    <mergeCell ref="A19:B19"/>
    <mergeCell ref="A21:C21"/>
    <mergeCell ref="A9:C9"/>
    <mergeCell ref="G4:J5"/>
    <mergeCell ref="A42:B4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89:C89"/>
    <mergeCell ref="A87:B87"/>
    <mergeCell ref="A78:C78"/>
    <mergeCell ref="A75:C75"/>
    <mergeCell ref="D70:F70"/>
    <mergeCell ref="A72:B72"/>
    <mergeCell ref="A111:B111"/>
    <mergeCell ref="A104:C104"/>
    <mergeCell ref="A101:B101"/>
    <mergeCell ref="A93:B93"/>
    <mergeCell ref="A96:C96"/>
    <mergeCell ref="A134:B134"/>
    <mergeCell ref="A132:B132"/>
    <mergeCell ref="A124:C124"/>
    <mergeCell ref="A122:B122"/>
    <mergeCell ref="A113:C1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3" sqref="C3"/>
    </sheetView>
  </sheetViews>
  <sheetFormatPr defaultRowHeight="15" x14ac:dyDescent="0.25"/>
  <cols>
    <col min="1" max="1" width="29.7109375" style="26" customWidth="1"/>
    <col min="2" max="2" width="34.28515625" style="27" customWidth="1"/>
    <col min="3" max="3" width="22.42578125" style="27" customWidth="1"/>
  </cols>
  <sheetData>
    <row r="1" spans="1:3" x14ac:dyDescent="0.25">
      <c r="A1" s="125" t="s">
        <v>267</v>
      </c>
      <c r="B1" s="125"/>
      <c r="C1" s="125"/>
    </row>
    <row r="2" spans="1:3" ht="27.75" customHeight="1" x14ac:dyDescent="0.25">
      <c r="A2" s="125" t="s">
        <v>219</v>
      </c>
      <c r="B2" s="125" t="s">
        <v>218</v>
      </c>
      <c r="C2" s="77" t="s">
        <v>262</v>
      </c>
    </row>
    <row r="3" spans="1:3" x14ac:dyDescent="0.25">
      <c r="A3" s="125"/>
      <c r="B3" s="125"/>
      <c r="C3" s="53" t="s">
        <v>270</v>
      </c>
    </row>
    <row r="4" spans="1:3" ht="24" x14ac:dyDescent="0.25">
      <c r="A4" s="2" t="s">
        <v>222</v>
      </c>
      <c r="B4" s="42" t="s">
        <v>247</v>
      </c>
      <c r="C4" s="47">
        <v>0</v>
      </c>
    </row>
    <row r="5" spans="1:3" ht="24" x14ac:dyDescent="0.25">
      <c r="A5" s="2" t="s">
        <v>223</v>
      </c>
      <c r="B5" s="42" t="s">
        <v>247</v>
      </c>
      <c r="C5" s="47">
        <v>0</v>
      </c>
    </row>
    <row r="6" spans="1:3" ht="24" x14ac:dyDescent="0.25">
      <c r="A6" s="2" t="s">
        <v>224</v>
      </c>
      <c r="B6" s="42" t="s">
        <v>247</v>
      </c>
      <c r="C6" s="47">
        <v>0</v>
      </c>
    </row>
    <row r="7" spans="1:3" ht="24" x14ac:dyDescent="0.25">
      <c r="A7" s="2" t="s">
        <v>225</v>
      </c>
      <c r="B7" s="42" t="s">
        <v>247</v>
      </c>
      <c r="C7" s="47">
        <v>0</v>
      </c>
    </row>
    <row r="8" spans="1:3" ht="24" x14ac:dyDescent="0.25">
      <c r="A8" s="2" t="s">
        <v>226</v>
      </c>
      <c r="B8" s="42" t="s">
        <v>247</v>
      </c>
      <c r="C8" s="47">
        <v>0</v>
      </c>
    </row>
    <row r="9" spans="1:3" ht="36" x14ac:dyDescent="0.25">
      <c r="A9" s="2" t="s">
        <v>227</v>
      </c>
      <c r="B9" s="42" t="s">
        <v>247</v>
      </c>
      <c r="C9" s="47">
        <v>0</v>
      </c>
    </row>
    <row r="10" spans="1:3" ht="36" x14ac:dyDescent="0.25">
      <c r="A10" s="2" t="s">
        <v>228</v>
      </c>
      <c r="B10" s="42" t="s">
        <v>247</v>
      </c>
      <c r="C10" s="47">
        <v>0</v>
      </c>
    </row>
    <row r="11" spans="1:3" ht="24" x14ac:dyDescent="0.25">
      <c r="A11" s="2" t="s">
        <v>229</v>
      </c>
      <c r="B11" s="42" t="s">
        <v>247</v>
      </c>
      <c r="C11" s="47">
        <v>0</v>
      </c>
    </row>
    <row r="12" spans="1:3" ht="36" x14ac:dyDescent="0.25">
      <c r="A12" s="2" t="s">
        <v>230</v>
      </c>
      <c r="B12" s="42" t="s">
        <v>247</v>
      </c>
      <c r="C12" s="47">
        <v>0</v>
      </c>
    </row>
    <row r="13" spans="1:3" ht="24" x14ac:dyDescent="0.25">
      <c r="A13" s="2" t="s">
        <v>231</v>
      </c>
      <c r="B13" s="42" t="s">
        <v>247</v>
      </c>
      <c r="C13" s="47">
        <v>0</v>
      </c>
    </row>
    <row r="14" spans="1:3" ht="24" x14ac:dyDescent="0.25">
      <c r="A14" s="2" t="s">
        <v>173</v>
      </c>
      <c r="B14" s="42" t="s">
        <v>247</v>
      </c>
      <c r="C14" s="47">
        <v>0</v>
      </c>
    </row>
    <row r="15" spans="1:3" ht="24" x14ac:dyDescent="0.25">
      <c r="A15" s="5" t="s">
        <v>232</v>
      </c>
      <c r="B15" s="5" t="s">
        <v>248</v>
      </c>
      <c r="C15" s="10">
        <f>SUM(C4:C14)</f>
        <v>0</v>
      </c>
    </row>
    <row r="16" spans="1:3" ht="36" x14ac:dyDescent="0.25">
      <c r="A16" s="2" t="s">
        <v>233</v>
      </c>
      <c r="B16" s="42" t="s">
        <v>263</v>
      </c>
      <c r="C16" s="56">
        <f>ROUNDUP(C15*2%,2)</f>
        <v>0</v>
      </c>
    </row>
    <row r="17" spans="1:3" ht="36" x14ac:dyDescent="0.25">
      <c r="A17" s="2" t="s">
        <v>234</v>
      </c>
      <c r="B17" s="42" t="s">
        <v>263</v>
      </c>
      <c r="C17" s="56">
        <f>ROUNDUP(C15*2%,2)</f>
        <v>0</v>
      </c>
    </row>
    <row r="18" spans="1:3" ht="48" x14ac:dyDescent="0.25">
      <c r="A18" s="2" t="s">
        <v>239</v>
      </c>
      <c r="B18" s="5" t="s">
        <v>249</v>
      </c>
      <c r="C18" s="25">
        <f>C15+C16+C17</f>
        <v>0</v>
      </c>
    </row>
    <row r="19" spans="1:3" ht="24" x14ac:dyDescent="0.25">
      <c r="A19" s="5" t="s">
        <v>235</v>
      </c>
      <c r="B19" s="5" t="s">
        <v>221</v>
      </c>
      <c r="C19" s="10">
        <f>'ANEXO IV-D  MAO DE OBRA'!E3</f>
        <v>0</v>
      </c>
    </row>
    <row r="20" spans="1:3" x14ac:dyDescent="0.25">
      <c r="A20" s="104" t="s">
        <v>268</v>
      </c>
      <c r="B20" s="104"/>
      <c r="C20" s="30">
        <f>C18+C19</f>
        <v>0</v>
      </c>
    </row>
    <row r="21" spans="1:3" x14ac:dyDescent="0.25">
      <c r="A21" s="104" t="s">
        <v>269</v>
      </c>
      <c r="B21" s="104"/>
      <c r="C21" s="30">
        <f>C20*12</f>
        <v>0</v>
      </c>
    </row>
  </sheetData>
  <mergeCells count="5">
    <mergeCell ref="A2:A3"/>
    <mergeCell ref="A1:C1"/>
    <mergeCell ref="B2:B3"/>
    <mergeCell ref="A20:B20"/>
    <mergeCell ref="A21:B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IV-A  ALIM. COMP.</vt:lpstr>
      <vt:lpstr>ANEXO IV-B FORM. INF.</vt:lpstr>
      <vt:lpstr>ANEXO IV-C FORM PREÇOS NITERÓI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2023-03-06T15:11:59Z</dcterms:created>
  <dcterms:modified xsi:type="dcterms:W3CDTF">2024-04-11T19:18:24Z</dcterms:modified>
</cp:coreProperties>
</file>