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360" yWindow="240" windowWidth="14355" windowHeight="4560" firstSheet="7" activeTab="8"/>
  </bookViews>
  <sheets>
    <sheet name="IV VALOR TOTAL LT I" sheetId="7" r:id="rId1"/>
    <sheet name="IV-A ALIM COMPLEM" sheetId="8" r:id="rId2"/>
    <sheet name="IV-B FORM INF" sheetId="9" r:id="rId3"/>
    <sheet name="IV-C CUSTO UNIT E TOTAL HEMORIO" sheetId="2" r:id="rId4"/>
    <sheet name="IV-C CUSTO UNIT E TOTAL IEDE" sheetId="4" r:id="rId5"/>
    <sheet name="IV-C CUSTO UNIT E TOTAL CPRJ" sheetId="6" r:id="rId6"/>
    <sheet name="IV-D CUSTO PESS MIN HEMORIO" sheetId="10" r:id="rId7"/>
    <sheet name="IV-D CUSTO PESS MIN IEDE" sheetId="11" r:id="rId8"/>
    <sheet name="IV-D CUSTO PESS MIN CPRJ" sheetId="12" r:id="rId9"/>
    <sheet name="IV-E PLAN ABERTA PESS MIN" sheetId="13" r:id="rId10"/>
    <sheet name="IV-F RESUMO COTAÇÃO LT I" sheetId="14" r:id="rId11"/>
  </sheets>
  <calcPr calcId="152511"/>
</workbook>
</file>

<file path=xl/calcChain.xml><?xml version="1.0" encoding="utf-8"?>
<calcChain xmlns="http://schemas.openxmlformats.org/spreadsheetml/2006/main">
  <c r="D32" i="10" l="1"/>
  <c r="B32" i="10"/>
  <c r="D11" i="10"/>
  <c r="B11" i="10"/>
  <c r="B8" i="4"/>
  <c r="B53" i="2" l="1"/>
  <c r="D30" i="10" l="1"/>
  <c r="D22" i="10"/>
  <c r="C98" i="6"/>
  <c r="C97" i="6"/>
  <c r="C96" i="6"/>
  <c r="D95" i="6"/>
  <c r="D87" i="6"/>
  <c r="D79" i="6"/>
  <c r="D71" i="6"/>
  <c r="D63" i="6"/>
  <c r="D55" i="6"/>
  <c r="D47" i="6"/>
  <c r="D39" i="6"/>
  <c r="D31" i="6"/>
  <c r="D23" i="6"/>
  <c r="D14" i="6"/>
  <c r="D8" i="6"/>
  <c r="D95" i="4"/>
  <c r="D87" i="4"/>
  <c r="D79" i="4"/>
  <c r="D71" i="4"/>
  <c r="D63" i="4"/>
  <c r="D55" i="4"/>
  <c r="D47" i="4"/>
  <c r="D39" i="4"/>
  <c r="D31" i="4"/>
  <c r="D23" i="4"/>
  <c r="D14" i="4"/>
  <c r="B30" i="10" l="1"/>
  <c r="B22" i="10"/>
  <c r="G101" i="2" l="1"/>
  <c r="C15" i="14" l="1"/>
  <c r="E15" i="14"/>
  <c r="E16" i="14" s="1"/>
  <c r="D15" i="14"/>
  <c r="B17" i="12"/>
  <c r="D16" i="12"/>
  <c r="D15" i="12"/>
  <c r="D14" i="12"/>
  <c r="D13" i="12"/>
  <c r="D12" i="12"/>
  <c r="D11" i="12"/>
  <c r="B7" i="12"/>
  <c r="D6" i="12"/>
  <c r="D5" i="12"/>
  <c r="D4" i="12"/>
  <c r="D3" i="12"/>
  <c r="C16" i="14" l="1"/>
  <c r="C18" i="14"/>
  <c r="B19" i="12"/>
  <c r="E18" i="14"/>
  <c r="C17" i="14"/>
  <c r="D16" i="14"/>
  <c r="D18" i="14" s="1"/>
  <c r="D17" i="12"/>
  <c r="D7" i="12"/>
  <c r="D19" i="12" l="1"/>
  <c r="E19" i="14" s="1"/>
  <c r="E20" i="14" s="1"/>
  <c r="E22" i="14" s="1"/>
  <c r="B20" i="11" l="1"/>
  <c r="D19" i="11"/>
  <c r="D18" i="11"/>
  <c r="D17" i="11"/>
  <c r="D16" i="11"/>
  <c r="D15" i="11"/>
  <c r="D14" i="11"/>
  <c r="B9" i="11"/>
  <c r="D8" i="11"/>
  <c r="D7" i="11"/>
  <c r="D6" i="11"/>
  <c r="D5" i="11"/>
  <c r="D4" i="11"/>
  <c r="D3" i="11"/>
  <c r="D29" i="10"/>
  <c r="D28" i="10"/>
  <c r="D27" i="10"/>
  <c r="D26" i="10"/>
  <c r="D21" i="10"/>
  <c r="D20" i="10"/>
  <c r="D19" i="10"/>
  <c r="D18" i="10"/>
  <c r="D17" i="10"/>
  <c r="D16" i="10"/>
  <c r="D15" i="10"/>
  <c r="D10" i="10"/>
  <c r="D9" i="10"/>
  <c r="D8" i="10"/>
  <c r="D7" i="10"/>
  <c r="D6" i="10"/>
  <c r="D5" i="10"/>
  <c r="D4" i="10"/>
  <c r="D3" i="10"/>
  <c r="B23" i="11" l="1"/>
  <c r="D9" i="11"/>
  <c r="D20" i="11"/>
  <c r="B95" i="6"/>
  <c r="B87" i="6"/>
  <c r="B79" i="6"/>
  <c r="B71" i="6"/>
  <c r="B63" i="6"/>
  <c r="B55" i="6"/>
  <c r="B47" i="6"/>
  <c r="B39" i="6"/>
  <c r="B31" i="6"/>
  <c r="B23" i="6"/>
  <c r="B14" i="6"/>
  <c r="B8" i="6"/>
  <c r="D85" i="6"/>
  <c r="D83" i="6"/>
  <c r="D81" i="6"/>
  <c r="D69" i="6"/>
  <c r="D67" i="6"/>
  <c r="D65" i="6"/>
  <c r="D53" i="6"/>
  <c r="D51" i="6"/>
  <c r="D49" i="6"/>
  <c r="D37" i="6"/>
  <c r="D35" i="6"/>
  <c r="D33" i="6"/>
  <c r="D21" i="6"/>
  <c r="D19" i="6"/>
  <c r="D17" i="6"/>
  <c r="D12" i="6"/>
  <c r="D6" i="6"/>
  <c r="D4" i="6"/>
  <c r="D94" i="6"/>
  <c r="D93" i="6"/>
  <c r="D92" i="6"/>
  <c r="D91" i="6"/>
  <c r="D90" i="6"/>
  <c r="D89" i="6"/>
  <c r="D86" i="6"/>
  <c r="D84" i="6"/>
  <c r="D82" i="6"/>
  <c r="D78" i="6"/>
  <c r="D77" i="6"/>
  <c r="D76" i="6"/>
  <c r="D75" i="6"/>
  <c r="D74" i="6"/>
  <c r="D73" i="6"/>
  <c r="D70" i="6"/>
  <c r="D68" i="6"/>
  <c r="D66" i="6"/>
  <c r="D62" i="6"/>
  <c r="D61" i="6"/>
  <c r="D60" i="6"/>
  <c r="D59" i="6"/>
  <c r="D58" i="6"/>
  <c r="D57" i="6"/>
  <c r="D54" i="6"/>
  <c r="D52" i="6"/>
  <c r="D50" i="6"/>
  <c r="D46" i="6"/>
  <c r="D45" i="6"/>
  <c r="D44" i="6"/>
  <c r="D43" i="6"/>
  <c r="D42" i="6"/>
  <c r="D41" i="6"/>
  <c r="D38" i="6"/>
  <c r="D36" i="6"/>
  <c r="D34" i="6"/>
  <c r="D30" i="6"/>
  <c r="D29" i="6"/>
  <c r="D28" i="6"/>
  <c r="D27" i="6"/>
  <c r="D26" i="6"/>
  <c r="D25" i="6"/>
  <c r="D22" i="6"/>
  <c r="D20" i="6"/>
  <c r="D18" i="6"/>
  <c r="D13" i="6"/>
  <c r="D11" i="6"/>
  <c r="D10" i="6"/>
  <c r="D7" i="6"/>
  <c r="D5" i="6"/>
  <c r="B96" i="6" l="1"/>
  <c r="D23" i="11"/>
  <c r="D19" i="14" s="1"/>
  <c r="D20" i="14" s="1"/>
  <c r="D22" i="14" s="1"/>
  <c r="C19" i="14"/>
  <c r="C20" i="14" s="1"/>
  <c r="C21" i="14" l="1"/>
  <c r="C22" i="14"/>
  <c r="C2" i="7" l="1"/>
  <c r="C3" i="7" s="1"/>
  <c r="C23" i="14"/>
  <c r="B95" i="4" l="1"/>
  <c r="B87" i="4"/>
  <c r="B79" i="4"/>
  <c r="B71" i="4"/>
  <c r="B63" i="4"/>
  <c r="B55" i="4"/>
  <c r="B47" i="4"/>
  <c r="B39" i="4"/>
  <c r="B31" i="4"/>
  <c r="B23" i="4"/>
  <c r="B14" i="4"/>
  <c r="D94" i="4"/>
  <c r="D90" i="4"/>
  <c r="D78" i="4"/>
  <c r="D77" i="4"/>
  <c r="D76" i="4"/>
  <c r="D74" i="4"/>
  <c r="D68" i="4"/>
  <c r="D67" i="4"/>
  <c r="D62" i="4"/>
  <c r="D58" i="4"/>
  <c r="D46" i="4"/>
  <c r="D45" i="4"/>
  <c r="D44" i="4"/>
  <c r="D42" i="4"/>
  <c r="D36" i="4"/>
  <c r="D35" i="4"/>
  <c r="D29" i="4"/>
  <c r="D27" i="4"/>
  <c r="D25" i="4"/>
  <c r="D12" i="4"/>
  <c r="D6" i="4"/>
  <c r="D8" i="4" s="1"/>
  <c r="C96" i="4" s="1"/>
  <c r="C97" i="4" s="1"/>
  <c r="D5" i="4"/>
  <c r="D93" i="4"/>
  <c r="D92" i="4"/>
  <c r="D91" i="4"/>
  <c r="D89" i="4"/>
  <c r="D86" i="4"/>
  <c r="D85" i="4"/>
  <c r="D84" i="4"/>
  <c r="D83" i="4"/>
  <c r="D82" i="4"/>
  <c r="D81" i="4"/>
  <c r="D75" i="4"/>
  <c r="D70" i="4"/>
  <c r="D69" i="4"/>
  <c r="D66" i="4"/>
  <c r="D65" i="4"/>
  <c r="D61" i="4"/>
  <c r="D60" i="4"/>
  <c r="D59" i="4"/>
  <c r="D57" i="4"/>
  <c r="D54" i="4"/>
  <c r="D53" i="4"/>
  <c r="D52" i="4"/>
  <c r="D51" i="4"/>
  <c r="D50" i="4"/>
  <c r="D49" i="4"/>
  <c r="D43" i="4"/>
  <c r="D38" i="4"/>
  <c r="D37" i="4"/>
  <c r="D34" i="4"/>
  <c r="D33" i="4"/>
  <c r="D30" i="4"/>
  <c r="D28" i="4"/>
  <c r="D26" i="4"/>
  <c r="D22" i="4"/>
  <c r="D21" i="4"/>
  <c r="D20" i="4"/>
  <c r="D19" i="4"/>
  <c r="D18" i="4"/>
  <c r="D17" i="4"/>
  <c r="D13" i="4"/>
  <c r="D11" i="4"/>
  <c r="D10" i="4"/>
  <c r="D7" i="4"/>
  <c r="D4" i="4"/>
  <c r="B96" i="4" l="1"/>
  <c r="D41" i="4"/>
  <c r="D73" i="4"/>
  <c r="C98" i="4" l="1"/>
  <c r="F96" i="2" l="1"/>
  <c r="F97" i="2"/>
  <c r="F98" i="2"/>
  <c r="F99" i="2"/>
  <c r="F100" i="2"/>
  <c r="F88" i="2"/>
  <c r="F89" i="2"/>
  <c r="F90" i="2"/>
  <c r="F91" i="2"/>
  <c r="F92" i="2"/>
  <c r="F80" i="2"/>
  <c r="F81" i="2"/>
  <c r="F82" i="2"/>
  <c r="F83" i="2"/>
  <c r="F84" i="2"/>
  <c r="F72" i="2"/>
  <c r="F73" i="2"/>
  <c r="F74" i="2"/>
  <c r="F75" i="2"/>
  <c r="F76" i="2"/>
  <c r="F64" i="2"/>
  <c r="F65" i="2"/>
  <c r="F66" i="2"/>
  <c r="F67" i="2"/>
  <c r="F68" i="2"/>
  <c r="F56" i="2"/>
  <c r="F57" i="2"/>
  <c r="F58" i="2"/>
  <c r="F59" i="2"/>
  <c r="F60" i="2"/>
  <c r="F48" i="2"/>
  <c r="F49" i="2"/>
  <c r="F50" i="2"/>
  <c r="F51" i="2"/>
  <c r="F52" i="2"/>
  <c r="F40" i="2"/>
  <c r="F41" i="2"/>
  <c r="F42" i="2"/>
  <c r="F43" i="2"/>
  <c r="F44" i="2"/>
  <c r="F32" i="2"/>
  <c r="F33" i="2"/>
  <c r="F34" i="2"/>
  <c r="F35" i="2"/>
  <c r="F36" i="2"/>
  <c r="F95" i="2"/>
  <c r="F87" i="2"/>
  <c r="F79" i="2"/>
  <c r="F71" i="2"/>
  <c r="F63" i="2"/>
  <c r="F55" i="2"/>
  <c r="F47" i="2"/>
  <c r="F39" i="2"/>
  <c r="F31" i="2"/>
  <c r="F24" i="2"/>
  <c r="F25" i="2"/>
  <c r="F26" i="2"/>
  <c r="F27" i="2"/>
  <c r="F28" i="2"/>
  <c r="F23" i="2"/>
  <c r="E96" i="2"/>
  <c r="G96" i="2" s="1"/>
  <c r="E97" i="2"/>
  <c r="G97" i="2" s="1"/>
  <c r="E98" i="2"/>
  <c r="G98" i="2" s="1"/>
  <c r="E99" i="2"/>
  <c r="G99" i="2" s="1"/>
  <c r="E100" i="2"/>
  <c r="G100" i="2" s="1"/>
  <c r="E88" i="2"/>
  <c r="G88" i="2" s="1"/>
  <c r="E89" i="2"/>
  <c r="G89" i="2" s="1"/>
  <c r="E90" i="2"/>
  <c r="G90" i="2" s="1"/>
  <c r="E91" i="2"/>
  <c r="G91" i="2" s="1"/>
  <c r="E92" i="2"/>
  <c r="G92" i="2" s="1"/>
  <c r="E80" i="2"/>
  <c r="G80" i="2" s="1"/>
  <c r="E81" i="2"/>
  <c r="G81" i="2" s="1"/>
  <c r="E82" i="2"/>
  <c r="G82" i="2" s="1"/>
  <c r="E83" i="2"/>
  <c r="G83" i="2" s="1"/>
  <c r="E84" i="2"/>
  <c r="G84" i="2" s="1"/>
  <c r="E72" i="2"/>
  <c r="G72" i="2" s="1"/>
  <c r="E73" i="2"/>
  <c r="G73" i="2" s="1"/>
  <c r="E74" i="2"/>
  <c r="G74" i="2" s="1"/>
  <c r="E75" i="2"/>
  <c r="G75" i="2" s="1"/>
  <c r="E76" i="2"/>
  <c r="G76" i="2" s="1"/>
  <c r="E64" i="2"/>
  <c r="G64" i="2" s="1"/>
  <c r="E65" i="2"/>
  <c r="G65" i="2" s="1"/>
  <c r="E66" i="2"/>
  <c r="G66" i="2" s="1"/>
  <c r="E67" i="2"/>
  <c r="G67" i="2" s="1"/>
  <c r="E68" i="2"/>
  <c r="G68" i="2" s="1"/>
  <c r="E56" i="2"/>
  <c r="G56" i="2" s="1"/>
  <c r="E57" i="2"/>
  <c r="G57" i="2" s="1"/>
  <c r="E58" i="2"/>
  <c r="G58" i="2" s="1"/>
  <c r="E59" i="2"/>
  <c r="G59" i="2" s="1"/>
  <c r="E60" i="2"/>
  <c r="G60" i="2" s="1"/>
  <c r="E48" i="2"/>
  <c r="G48" i="2" s="1"/>
  <c r="E49" i="2"/>
  <c r="G49" i="2" s="1"/>
  <c r="E50" i="2"/>
  <c r="G50" i="2" s="1"/>
  <c r="E51" i="2"/>
  <c r="G51" i="2" s="1"/>
  <c r="E52" i="2"/>
  <c r="G52" i="2" s="1"/>
  <c r="E40" i="2"/>
  <c r="G40" i="2" s="1"/>
  <c r="E41" i="2"/>
  <c r="G41" i="2" s="1"/>
  <c r="E42" i="2"/>
  <c r="G42" i="2" s="1"/>
  <c r="E43" i="2"/>
  <c r="G43" i="2" s="1"/>
  <c r="E44" i="2"/>
  <c r="G44" i="2" s="1"/>
  <c r="E32" i="2"/>
  <c r="G32" i="2" s="1"/>
  <c r="E33" i="2"/>
  <c r="G33" i="2" s="1"/>
  <c r="E34" i="2"/>
  <c r="G34" i="2" s="1"/>
  <c r="E35" i="2"/>
  <c r="G35" i="2" s="1"/>
  <c r="E36" i="2"/>
  <c r="G36" i="2" s="1"/>
  <c r="E95" i="2"/>
  <c r="G95" i="2" s="1"/>
  <c r="E87" i="2"/>
  <c r="G87" i="2" s="1"/>
  <c r="E79" i="2"/>
  <c r="G79" i="2" s="1"/>
  <c r="E71" i="2"/>
  <c r="G71" i="2" s="1"/>
  <c r="E63" i="2"/>
  <c r="G63" i="2" s="1"/>
  <c r="E55" i="2"/>
  <c r="G55" i="2" s="1"/>
  <c r="E47" i="2"/>
  <c r="G47" i="2" s="1"/>
  <c r="E39" i="2"/>
  <c r="G39" i="2" s="1"/>
  <c r="E31" i="2"/>
  <c r="G31" i="2" s="1"/>
  <c r="E24" i="2"/>
  <c r="G24" i="2" s="1"/>
  <c r="E25" i="2"/>
  <c r="G25" i="2" s="1"/>
  <c r="E26" i="2"/>
  <c r="G26" i="2" s="1"/>
  <c r="E27" i="2"/>
  <c r="G27" i="2" s="1"/>
  <c r="E28" i="2"/>
  <c r="G28" i="2" s="1"/>
  <c r="E23" i="2"/>
  <c r="G23" i="2" s="1"/>
  <c r="F18" i="2"/>
  <c r="F19" i="2"/>
  <c r="F20" i="2"/>
  <c r="F17" i="2"/>
  <c r="F11" i="2"/>
  <c r="F12" i="2"/>
  <c r="F13" i="2"/>
  <c r="F10" i="2"/>
  <c r="F5" i="2"/>
  <c r="F6" i="2"/>
  <c r="F7" i="2"/>
  <c r="F4" i="2"/>
  <c r="C101" i="2"/>
  <c r="C93" i="2"/>
  <c r="C85" i="2"/>
  <c r="C77" i="2"/>
  <c r="C69" i="2"/>
  <c r="C61" i="2"/>
  <c r="C53" i="2"/>
  <c r="C45" i="2"/>
  <c r="C37" i="2"/>
  <c r="B101" i="2"/>
  <c r="B93" i="2"/>
  <c r="B85" i="2"/>
  <c r="B77" i="2"/>
  <c r="B69" i="2"/>
  <c r="B61" i="2"/>
  <c r="B45" i="2"/>
  <c r="B37" i="2"/>
  <c r="C29" i="2"/>
  <c r="C102" i="2" s="1"/>
  <c r="B29" i="2"/>
  <c r="B21" i="2"/>
  <c r="B14" i="2"/>
  <c r="B8" i="2"/>
  <c r="F77" i="2" l="1"/>
  <c r="F21" i="2"/>
  <c r="B102" i="2"/>
  <c r="B103" i="2" s="1"/>
  <c r="G45" i="2"/>
  <c r="G37" i="2"/>
  <c r="F101" i="2"/>
  <c r="F93" i="2"/>
  <c r="G93" i="2"/>
  <c r="F85" i="2"/>
  <c r="G85" i="2"/>
  <c r="G77" i="2"/>
  <c r="F69" i="2"/>
  <c r="G69" i="2"/>
  <c r="F61" i="2"/>
  <c r="G61" i="2"/>
  <c r="F53" i="2"/>
  <c r="G53" i="2"/>
  <c r="F45" i="2"/>
  <c r="F37" i="2"/>
  <c r="F29" i="2"/>
  <c r="G29" i="2"/>
  <c r="F14" i="2"/>
  <c r="F8" i="2"/>
  <c r="F102" i="2" l="1"/>
  <c r="G102" i="2"/>
  <c r="F103" i="2" l="1"/>
  <c r="F105" i="2" s="1"/>
  <c r="F104" i="2" l="1"/>
  <c r="F106" i="2" s="1"/>
</calcChain>
</file>

<file path=xl/sharedStrings.xml><?xml version="1.0" encoding="utf-8"?>
<sst xmlns="http://schemas.openxmlformats.org/spreadsheetml/2006/main" count="964" uniqueCount="320">
  <si>
    <t>TIPO DA REFEIÇÃO</t>
  </si>
  <si>
    <t>Funcionários</t>
  </si>
  <si>
    <t>Dieta Normal</t>
  </si>
  <si>
    <t>Desjejum</t>
  </si>
  <si>
    <t>Colação</t>
  </si>
  <si>
    <t>Almoço</t>
  </si>
  <si>
    <t>Merenda</t>
  </si>
  <si>
    <t>Janta</t>
  </si>
  <si>
    <t>Ceia</t>
  </si>
  <si>
    <t>Total</t>
  </si>
  <si>
    <t>Acompanhantes</t>
  </si>
  <si>
    <t>Doadores</t>
  </si>
  <si>
    <t>Pacientes</t>
  </si>
  <si>
    <t>ADULTO</t>
  </si>
  <si>
    <t>PEDIATRIA</t>
  </si>
  <si>
    <t>Lanche Interno Pré Doação</t>
  </si>
  <si>
    <t>Lanche Interno Pós Doação</t>
  </si>
  <si>
    <t>Lanche Externo Pré Doação</t>
  </si>
  <si>
    <t>Lanche Externo Pós Doação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</si>
  <si>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</si>
  <si>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</si>
  <si>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</si>
  <si>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</si>
  <si>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</si>
  <si>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</si>
  <si>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</si>
  <si>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</si>
  <si>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</si>
  <si>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Jantar</t>
  </si>
  <si>
    <t>HEMORIO</t>
  </si>
  <si>
    <t>ESTIMATIVA DE CONSUMO MENSAL</t>
  </si>
  <si>
    <t>FORMAÇÃO DE PREÇOS</t>
  </si>
  <si>
    <t>Custo Unitário  ($)</t>
  </si>
  <si>
    <t>Custo Total ($)</t>
  </si>
  <si>
    <t>(*)</t>
  </si>
  <si>
    <t xml:space="preserve"> Custo Unitário ($) - Lanche de Doadores </t>
  </si>
  <si>
    <t xml:space="preserve"> Custo Total ($) - Lanche dos Doadores </t>
  </si>
  <si>
    <t xml:space="preserve"> Custo Unitário ($)- Paciente ADULTO </t>
  </si>
  <si>
    <t xml:space="preserve"> Custo Unitário ($) -Paciente PEDIATRIA - 80% da dieta Adulta </t>
  </si>
  <si>
    <t xml:space="preserve"> Custo Total ($)- Paciente ADULTO </t>
  </si>
  <si>
    <t xml:space="preserve"> Custo Total ($)- Paciente PEDIATRIA </t>
  </si>
  <si>
    <t xml:space="preserve"> Custo Unitário ($) - Paciente PEDIATRIA - 80% da dieta Adulta </t>
  </si>
  <si>
    <t xml:space="preserve"> Custo Unitário ($) - Paciente ADULTO </t>
  </si>
  <si>
    <t>Total de Refeições Mensal A+P</t>
  </si>
  <si>
    <t>Alimentação Complementar (5% do Total de Refeições Mensal)</t>
  </si>
  <si>
    <t>Fórmula Infantil  (2% do Total de Refeições Mensal)</t>
  </si>
  <si>
    <t>Somatório Total Mensal ($)</t>
  </si>
  <si>
    <t>TIPO DE REFEIÇÃO</t>
  </si>
  <si>
    <t xml:space="preserve">Funcionários </t>
  </si>
  <si>
    <t>IEDE</t>
  </si>
  <si>
    <t xml:space="preserve">Estimativa Mensal de Consumo </t>
  </si>
  <si>
    <t>Formação de Preços</t>
  </si>
  <si>
    <t>Custo Unitário ($)</t>
  </si>
  <si>
    <t>Total de Refeições Mensal</t>
  </si>
  <si>
    <t>Alimentação Complementar (5%) do Total Mensal</t>
  </si>
  <si>
    <t>Somatório Total Mensal</t>
  </si>
  <si>
    <t>CPRJ</t>
  </si>
  <si>
    <t xml:space="preserve">ESTIMATIVA MENSAL DE CONSUMO </t>
  </si>
  <si>
    <t>Somatório Mensal</t>
  </si>
  <si>
    <t>ITEM</t>
  </si>
  <si>
    <t>VALOR POR LOTE I – HEMORIO, IEDE, CPRJ</t>
  </si>
  <si>
    <t>A</t>
  </si>
  <si>
    <t>VALOR MENSAL DA PROPOSTA POR LOTE ($)</t>
  </si>
  <si>
    <t>B</t>
  </si>
  <si>
    <t>VALOR TOTAL GLOBAL POR LOTE  (A x 12 MESES) –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</si>
  <si>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</si>
  <si>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</si>
  <si>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</si>
  <si>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</si>
  <si>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</si>
  <si>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</si>
  <si>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</si>
  <si>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</si>
  <si>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</si>
  <si>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</si>
  <si>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</si>
  <si>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</si>
  <si>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</si>
  <si>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</si>
  <si>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</si>
  <si>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</si>
  <si>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</si>
  <si>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</si>
  <si>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</si>
  <si>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</si>
  <si>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</si>
  <si>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</si>
  <si>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</si>
  <si>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</si>
  <si>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</si>
  <si>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</si>
  <si>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</si>
  <si>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</si>
  <si>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</si>
  <si>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</si>
  <si>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</si>
  <si>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</si>
  <si>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</si>
  <si>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</si>
  <si>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</si>
  <si>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</si>
  <si>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</si>
  <si>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</si>
  <si>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</si>
  <si>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</si>
  <si>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</si>
  <si>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</si>
  <si>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</si>
  <si>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</si>
  <si>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</si>
  <si>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</si>
  <si>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</si>
  <si>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</si>
  <si>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</si>
  <si>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</si>
  <si>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</si>
  <si>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</si>
  <si>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</si>
  <si>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</si>
  <si>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</si>
  <si>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</si>
  <si>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</si>
  <si>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</si>
  <si>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</si>
  <si>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</si>
  <si>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</si>
  <si>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</si>
  <si>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</si>
  <si>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</si>
  <si>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</si>
  <si>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</si>
  <si>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</si>
  <si>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</si>
  <si>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</si>
  <si>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</si>
  <si>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</si>
  <si>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</si>
  <si>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</si>
  <si>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</si>
  <si>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</si>
  <si>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</si>
  <si>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</si>
  <si>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</si>
  <si>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</si>
  <si>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</si>
  <si>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</si>
  <si>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</si>
  <si>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</si>
  <si>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</si>
  <si>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</si>
  <si>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</si>
  <si>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</si>
  <si>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</si>
  <si>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</si>
  <si>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</si>
  <si>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</si>
  <si>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</si>
  <si>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</si>
  <si>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</si>
  <si>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</si>
  <si>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</si>
  <si>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</si>
  <si>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</si>
  <si>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</si>
  <si>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</si>
  <si>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</si>
  <si>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</si>
  <si>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Pessoal</t>
  </si>
  <si>
    <t>FORMAÇÃO DE PREÇOS POR POSTO COMPILADO - HEMORIO</t>
  </si>
  <si>
    <t>DIARISTA</t>
  </si>
  <si>
    <t xml:space="preserve"> CUSTO UNITÁRIO POR POSTO ($) </t>
  </si>
  <si>
    <t xml:space="preserve"> CUSTO TOTAL POR POSTO ($) </t>
  </si>
  <si>
    <t>Nutricionista - Chefe</t>
  </si>
  <si>
    <t>Nutricionista - Produção</t>
  </si>
  <si>
    <t>Técnico de Nutrição e Dietética</t>
  </si>
  <si>
    <t>Cozinheiro - Geral</t>
  </si>
  <si>
    <t>Almoxarife</t>
  </si>
  <si>
    <t>Copeiro</t>
  </si>
  <si>
    <t>Administração (empresa)</t>
  </si>
  <si>
    <t>Magarefe</t>
  </si>
  <si>
    <t xml:space="preserve">Total </t>
  </si>
  <si>
    <t>FORMAÇÃO DE PREÇOS POR POSTO COMPILADO POR UNIDADE - HEMORIO</t>
  </si>
  <si>
    <t>12x36 Diurno</t>
  </si>
  <si>
    <t>Cozinheiro - Dieta</t>
  </si>
  <si>
    <t>Auxiliar de Almoxarifado</t>
  </si>
  <si>
    <t>Auxiliar de Cozinha</t>
  </si>
  <si>
    <t>Auxiliar de Limpeza</t>
  </si>
  <si>
    <t>12x36 Noturno</t>
  </si>
  <si>
    <t>CUSTO TOTAL DA MÃO DE OBRA DO HEMORIO ($)</t>
  </si>
  <si>
    <t>FORMAÇÃO DE PREÇOS POR POSTO COMPILADO - IEDE</t>
  </si>
  <si>
    <t>FORMAÇÃO DE PREÇOS POR POSTO COMPILADO POR UNIDADE - IEDE</t>
  </si>
  <si>
    <t>CUSTO TOTAL DA MÃO DE OBRA DO IEDE ($)</t>
  </si>
  <si>
    <t>FORMAÇÃO DE PREÇOS POR POSTO COMPILADO - CPRJ</t>
  </si>
  <si>
    <t>FORMAÇÃO DE PREÇOS POR POSTO COMPILADO POR UNIDADE - CPRJ</t>
  </si>
  <si>
    <t>CUSTO TOTAL DA MÃO DE OBRA DO CPRJ ($)</t>
  </si>
  <si>
    <t>Dados para composição dos custos referentes à mão-de-obra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</si>
  <si>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</si>
  <si>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</si>
  <si>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</si>
  <si>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</si>
  <si>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</si>
  <si>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</si>
  <si>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</si>
  <si>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</si>
  <si>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</si>
  <si>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</si>
  <si>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30% sobre o salário base</t>
  </si>
  <si>
    <t>C</t>
  </si>
  <si>
    <t>Adicional de Insalubridade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</si>
  <si>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</si>
  <si>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</si>
  <si>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</si>
  <si>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</si>
  <si>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</si>
  <si>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</si>
  <si>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</si>
  <si>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</si>
  <si>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</si>
  <si>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</si>
  <si>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</si>
  <si>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</si>
  <si>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</si>
  <si>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</si>
  <si>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</si>
  <si>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</si>
  <si>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</si>
  <si>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</si>
  <si>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</si>
  <si>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</si>
  <si>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</si>
  <si>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</si>
  <si>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</si>
  <si>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</si>
  <si>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</si>
  <si>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</si>
  <si>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</si>
  <si>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</si>
  <si>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</si>
  <si>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</si>
  <si>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</si>
  <si>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</si>
  <si>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</si>
  <si>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</si>
  <si>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</si>
  <si>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</si>
  <si>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</si>
  <si>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</si>
  <si>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</si>
  <si>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</si>
  <si>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</si>
  <si>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</si>
  <si>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</si>
  <si>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</si>
  <si>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</si>
  <si>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</si>
  <si>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</si>
  <si>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</si>
  <si>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</si>
  <si>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</si>
  <si>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</si>
  <si>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</si>
  <si>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</si>
  <si>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</si>
  <si>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</si>
  <si>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</si>
  <si>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</si>
  <si>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</si>
  <si>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</si>
  <si>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</si>
  <si>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</si>
  <si>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</si>
  <si>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</si>
  <si>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</si>
  <si>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</si>
  <si>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</si>
  <si>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</si>
  <si>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</si>
  <si>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</si>
  <si>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</si>
  <si>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</si>
  <si>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</si>
  <si>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</si>
  <si>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</si>
  <si>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</si>
  <si>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</si>
  <si>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</si>
  <si>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</si>
  <si>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</si>
  <si>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</si>
  <si>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</si>
  <si>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</si>
  <si>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 xml:space="preserve"> HEMORIO </t>
  </si>
  <si>
    <t xml:space="preserve"> IEDE </t>
  </si>
  <si>
    <t>Valor embutido no ANEXO IV-C: Estimativa Mensal e Formação de Preços</t>
  </si>
  <si>
    <t xml:space="preserve">Valor igual ao apresentado no ANEXO IV-C </t>
  </si>
  <si>
    <t>5% do Total de Refeições Mensal - conforme ANEXO IV-C (faturamento variável com conforme consumo)</t>
  </si>
  <si>
    <t>2% do Total de Refeições Mensal - conforme ANEXO IV-C (faturamento variável com conforme consumo)</t>
  </si>
  <si>
    <t>NT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</si>
  <si>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</si>
  <si>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</si>
  <si>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</si>
  <si>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</si>
  <si>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</si>
  <si>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</si>
  <si>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</si>
  <si>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</si>
  <si>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</si>
  <si>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</si>
  <si>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</si>
  <si>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</si>
  <si>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</si>
  <si>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Alimentação Complementar </t>
  </si>
  <si>
    <t>Fórmulas Infantis</t>
  </si>
  <si>
    <t>Somatório Total Mensal de Refeições por Unidade ($)</t>
  </si>
  <si>
    <t>Total de Pessoal Mínimo a Execução do Serviço In Loco ($)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</si>
  <si>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</si>
  <si>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</si>
  <si>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</si>
  <si>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</si>
  <si>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 xml:space="preserve">LOTE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</si>
</sst>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/>
    </xf>
    <xf numFmtId="44" fontId="7" fillId="0" borderId="1" xfId="3" applyFont="1" applyBorder="1" applyAlignment="1">
      <alignment vertical="center"/>
    </xf>
    <xf numFmtId="0" fontId="5" fillId="0" borderId="2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/>
    </xf>
    <xf numFmtId="44" fontId="4" fillId="4" borderId="1" xfId="3" applyFont="1" applyFill="1" applyBorder="1" applyAlignment="1">
      <alignment vertical="center"/>
    </xf>
    <xf numFmtId="44" fontId="4" fillId="3" borderId="1" xfId="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4" fontId="7" fillId="0" borderId="1" xfId="3" applyFont="1" applyBorder="1" applyAlignment="1">
      <alignment vertical="center"/>
    </xf>
    <xf numFmtId="44" fontId="7" fillId="0" borderId="1" xfId="3" applyFont="1" applyBorder="1" applyAlignment="1">
      <alignment vertical="center"/>
    </xf>
    <xf numFmtId="44" fontId="4" fillId="4" borderId="1" xfId="3" applyFont="1" applyFill="1" applyBorder="1" applyAlignment="1">
      <alignment vertical="center"/>
    </xf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44" fontId="5" fillId="0" borderId="1" xfId="1" applyFont="1" applyBorder="1"/>
    <xf numFmtId="0" fontId="4" fillId="4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wrapText="1"/>
    </xf>
    <xf numFmtId="44" fontId="4" fillId="3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/>
    </xf>
    <xf numFmtId="2" fontId="6" fillId="2" borderId="1" xfId="3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44" fontId="9" fillId="0" borderId="10" xfId="1" applyFont="1" applyBorder="1" applyAlignment="1" applyProtection="1">
      <alignment vertical="center"/>
      <protection locked="0"/>
    </xf>
    <xf numFmtId="44" fontId="9" fillId="0" borderId="10" xfId="1" applyFont="1" applyBorder="1" applyAlignment="1">
      <alignment vertical="center"/>
    </xf>
    <xf numFmtId="0" fontId="10" fillId="7" borderId="6" xfId="0" applyFont="1" applyFill="1" applyBorder="1" applyAlignment="1">
      <alignment vertical="center"/>
    </xf>
    <xf numFmtId="0" fontId="10" fillId="7" borderId="8" xfId="0" applyFont="1" applyFill="1" applyBorder="1" applyAlignment="1">
      <alignment horizontal="center" vertical="center"/>
    </xf>
    <xf numFmtId="44" fontId="10" fillId="7" borderId="8" xfId="3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44" fontId="11" fillId="0" borderId="10" xfId="3" applyNumberFormat="1" applyFont="1" applyBorder="1" applyAlignment="1">
      <alignment horizontal="center" vertical="center"/>
    </xf>
    <xf numFmtId="0" fontId="10" fillId="7" borderId="11" xfId="0" applyFont="1" applyFill="1" applyBorder="1" applyAlignment="1">
      <alignment vertical="center"/>
    </xf>
    <xf numFmtId="0" fontId="10" fillId="7" borderId="12" xfId="0" applyFont="1" applyFill="1" applyBorder="1" applyAlignment="1">
      <alignment horizontal="center" vertical="center" wrapText="1"/>
    </xf>
    <xf numFmtId="44" fontId="10" fillId="7" borderId="8" xfId="3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164" fontId="11" fillId="0" borderId="10" xfId="3" applyNumberFormat="1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44" fontId="7" fillId="0" borderId="10" xfId="0" applyNumberFormat="1" applyFont="1" applyBorder="1" applyAlignment="1" applyProtection="1">
      <alignment horizontal="center" vertical="center"/>
      <protection locked="0"/>
    </xf>
    <xf numFmtId="44" fontId="7" fillId="0" borderId="10" xfId="0" applyNumberFormat="1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4" fillId="6" borderId="9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/>
    </xf>
    <xf numFmtId="0" fontId="10" fillId="4" borderId="10" xfId="0" applyFont="1" applyFill="1" applyBorder="1" applyAlignment="1">
      <alignment horizontal="center" vertical="center"/>
    </xf>
    <xf numFmtId="44" fontId="7" fillId="0" borderId="16" xfId="0" applyNumberFormat="1" applyFont="1" applyBorder="1" applyAlignment="1" applyProtection="1">
      <alignment horizontal="center" vertical="center"/>
      <protection locked="0"/>
    </xf>
    <xf numFmtId="44" fontId="7" fillId="0" borderId="8" xfId="0" applyNumberFormat="1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9" xfId="0" applyFont="1" applyFill="1" applyBorder="1" applyAlignment="1" applyProtection="1">
      <alignment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4" fontId="7" fillId="6" borderId="9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vertical="center" wrapText="1"/>
    </xf>
    <xf numFmtId="44" fontId="4" fillId="6" borderId="6" xfId="0" applyNumberFormat="1" applyFont="1" applyFill="1" applyBorder="1" applyAlignment="1">
      <alignment vertical="center"/>
    </xf>
    <xf numFmtId="0" fontId="4" fillId="6" borderId="6" xfId="0" applyFont="1" applyFill="1" applyBorder="1" applyAlignment="1" applyProtection="1">
      <alignment vertical="center" wrapText="1"/>
      <protection locked="0"/>
    </xf>
    <xf numFmtId="44" fontId="4" fillId="6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horizontal="justify" vertical="center" wrapText="1"/>
    </xf>
    <xf numFmtId="10" fontId="11" fillId="0" borderId="0" xfId="0" applyNumberFormat="1" applyFont="1" applyAlignment="1">
      <alignment vertical="center"/>
    </xf>
    <xf numFmtId="0" fontId="10" fillId="0" borderId="8" xfId="0" applyFont="1" applyBorder="1" applyAlignment="1">
      <alignment vertical="center" wrapText="1"/>
    </xf>
    <xf numFmtId="44" fontId="12" fillId="6" borderId="10" xfId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4" fontId="13" fillId="0" borderId="10" xfId="1" applyFont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>
      <alignment horizontal="center" vertical="center" wrapText="1"/>
    </xf>
    <xf numFmtId="44" fontId="13" fillId="4" borderId="10" xfId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center" vertical="center" wrapText="1"/>
    </xf>
    <xf numFmtId="44" fontId="13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vertical="center" wrapText="1"/>
    </xf>
    <xf numFmtId="44" fontId="7" fillId="6" borderId="16" xfId="1" applyFont="1" applyFill="1" applyBorder="1" applyAlignment="1" applyProtection="1">
      <alignment horizontal="center" vertical="center" wrapText="1"/>
      <protection locked="0"/>
    </xf>
    <xf numFmtId="44" fontId="4" fillId="4" borderId="1" xfId="3" applyFont="1" applyFill="1" applyBorder="1" applyAlignment="1">
      <alignment vertical="center"/>
    </xf>
    <xf numFmtId="44" fontId="7" fillId="4" borderId="1" xfId="3" applyFont="1" applyFill="1" applyBorder="1" applyAlignment="1">
      <alignment vertical="center"/>
    </xf>
    <xf numFmtId="44" fontId="6" fillId="3" borderId="1" xfId="0" applyNumberFormat="1" applyFont="1" applyFill="1" applyBorder="1"/>
    <xf numFmtId="44" fontId="6" fillId="4" borderId="3" xfId="1" applyFont="1" applyFill="1" applyBorder="1" applyAlignment="1"/>
    <xf numFmtId="44" fontId="6" fillId="4" borderId="1" xfId="1" applyFont="1" applyFill="1" applyBorder="1" applyAlignment="1">
      <alignment horizontal="center"/>
    </xf>
    <xf numFmtId="44" fontId="7" fillId="0" borderId="1" xfId="3" applyFont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4" fontId="5" fillId="0" borderId="1" xfId="1" applyFont="1" applyBorder="1" applyProtection="1">
      <protection locked="0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44" fontId="4" fillId="4" borderId="2" xfId="3" applyFont="1" applyFill="1" applyBorder="1" applyAlignment="1">
      <alignment horizontal="center" vertical="center"/>
    </xf>
    <xf numFmtId="44" fontId="4" fillId="4" borderId="3" xfId="3" applyFont="1" applyFill="1" applyBorder="1" applyAlignment="1">
      <alignment horizontal="center" vertical="center"/>
    </xf>
    <xf numFmtId="44" fontId="6" fillId="11" borderId="2" xfId="3" applyFont="1" applyFill="1" applyBorder="1" applyAlignment="1">
      <alignment horizontal="center"/>
    </xf>
    <xf numFmtId="44" fontId="6" fillId="11" borderId="3" xfId="3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4" fontId="6" fillId="4" borderId="2" xfId="3" applyFont="1" applyFill="1" applyBorder="1" applyAlignment="1">
      <alignment horizontal="center"/>
    </xf>
    <xf numFmtId="44" fontId="6" fillId="4" borderId="3" xfId="3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 wrapText="1"/>
    </xf>
    <xf numFmtId="0" fontId="6" fillId="3" borderId="3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4" fontId="6" fillId="4" borderId="1" xfId="3" applyFont="1" applyFill="1" applyBorder="1" applyAlignment="1">
      <alignment horizontal="center" vertical="center" wrapText="1"/>
    </xf>
    <xf numFmtId="44" fontId="6" fillId="2" borderId="2" xfId="3" applyFont="1" applyFill="1" applyBorder="1" applyAlignment="1">
      <alignment horizontal="center" vertical="center" wrapText="1"/>
    </xf>
    <xf numFmtId="44" fontId="6" fillId="2" borderId="3" xfId="3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44" fontId="5" fillId="0" borderId="2" xfId="3" applyFont="1" applyBorder="1" applyAlignment="1" applyProtection="1">
      <alignment horizontal="center"/>
      <protection locked="0"/>
    </xf>
    <xf numFmtId="44" fontId="5" fillId="0" borderId="3" xfId="3" applyFont="1" applyBorder="1" applyAlignment="1" applyProtection="1">
      <alignment horizontal="center"/>
      <protection locked="0"/>
    </xf>
    <xf numFmtId="44" fontId="5" fillId="0" borderId="2" xfId="3" applyFont="1" applyBorder="1"/>
    <xf numFmtId="44" fontId="5" fillId="0" borderId="3" xfId="3" applyFont="1" applyBorder="1"/>
    <xf numFmtId="0" fontId="2" fillId="3" borderId="1" xfId="0" applyFont="1" applyFill="1" applyBorder="1" applyAlignment="1">
      <alignment horizontal="center"/>
    </xf>
    <xf numFmtId="44" fontId="5" fillId="0" borderId="2" xfId="3" applyFont="1" applyBorder="1" applyProtection="1">
      <protection locked="0"/>
    </xf>
    <xf numFmtId="44" fontId="5" fillId="0" borderId="3" xfId="3" applyFont="1" applyBorder="1" applyProtection="1">
      <protection locked="0"/>
    </xf>
    <xf numFmtId="44" fontId="6" fillId="3" borderId="2" xfId="3" applyFont="1" applyFill="1" applyBorder="1" applyAlignment="1">
      <alignment horizontal="center" vertical="center" wrapText="1"/>
    </xf>
    <xf numFmtId="44" fontId="6" fillId="3" borderId="4" xfId="3" applyFont="1" applyFill="1" applyBorder="1" applyAlignment="1">
      <alignment horizontal="center" vertical="center" wrapText="1"/>
    </xf>
    <xf numFmtId="44" fontId="6" fillId="3" borderId="3" xfId="3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4" fillId="3" borderId="1" xfId="3" applyFont="1" applyFill="1" applyBorder="1" applyAlignment="1">
      <alignment horizontal="center" vertical="center" wrapText="1"/>
    </xf>
    <xf numFmtId="44" fontId="7" fillId="0" borderId="1" xfId="3" applyFont="1" applyBorder="1" applyAlignment="1" applyProtection="1">
      <alignment vertical="center"/>
      <protection locked="0"/>
    </xf>
    <xf numFmtId="44" fontId="6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/>
    </xf>
    <xf numFmtId="44" fontId="6" fillId="3" borderId="1" xfId="1" applyFont="1" applyFill="1" applyBorder="1"/>
    <xf numFmtId="44" fontId="6" fillId="3" borderId="2" xfId="1" applyFont="1" applyFill="1" applyBorder="1" applyAlignment="1">
      <alignment horizontal="center"/>
    </xf>
    <xf numFmtId="44" fontId="6" fillId="3" borderId="3" xfId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15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0" fillId="8" borderId="0" xfId="0" applyFont="1" applyFill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9" borderId="0" xfId="0" applyFont="1" applyFill="1" applyAlignment="1">
      <alignment horizontal="center" vertical="center" wrapText="1"/>
    </xf>
    <xf numFmtId="0" fontId="0" fillId="0" borderId="17" xfId="0" applyBorder="1"/>
    <xf numFmtId="0" fontId="10" fillId="9" borderId="0" xfId="0" applyFont="1" applyFill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44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44" fontId="7" fillId="6" borderId="1" xfId="1" applyFont="1" applyFill="1" applyBorder="1" applyAlignment="1" applyProtection="1">
      <alignment horizontal="center" vertical="center" wrapText="1"/>
      <protection locked="0"/>
    </xf>
  </cellXfs>
  <cellStyles count="11">
    <cellStyle name="Moeda" xfId="1" builtinId="4"/>
    <cellStyle name="Moeda 2" xfId="3"/>
    <cellStyle name="Moeda 2 2" xfId="5"/>
    <cellStyle name="Moeda 3" xfId="7"/>
    <cellStyle name="Moeda 4" xfId="6"/>
    <cellStyle name="Moeda 5" xfId="9"/>
    <cellStyle name="Normal" xfId="0" builtinId="0"/>
    <cellStyle name="Normal 5" xfId="2"/>
    <cellStyle name="Vírgula 2" xfId="4"/>
    <cellStyle name="Vírgula 2 2" xfId="8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cols>
    <col min="1" max="1" width="5.28515625" bestFit="1" customWidth="1"/>
    <col min="2" max="2" width="49.7109375" customWidth="1"/>
    <col min="3" max="3" width="36.85546875" customWidth="1"/>
  </cols>
  <sheetData>
    <row r="1" spans="1:3" ht="15.75" thickBot="1" x14ac:dyDescent="0.3">
      <c r="A1" s="49" t="s">
        <v>59</v>
      </c>
      <c r="B1" s="118" t="s">
        <v>60</v>
      </c>
      <c r="C1" s="119"/>
    </row>
    <row r="2" spans="1:3" ht="15.75" thickBot="1" x14ac:dyDescent="0.3">
      <c r="A2" s="50" t="s">
        <v>61</v>
      </c>
      <c r="B2" s="51" t="s">
        <v>62</v>
      </c>
      <c r="C2" s="52">
        <f>'IV-F RESUMO COTAÇÃO LT I'!C21:E21</f>
        <v>0</v>
      </c>
    </row>
    <row r="3" spans="1:3" ht="26.25" thickBot="1" x14ac:dyDescent="0.3">
      <c r="A3" s="50" t="s">
        <v>63</v>
      </c>
      <c r="B3" s="51" t="s">
        <v>64</v>
      </c>
      <c r="C3" s="53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34" workbookViewId="0">
      <selection activeCell="A49" sqref="A49"/>
    </sheetView>
  </sheetViews>
  <sheetFormatPr defaultRowHeight="15" x14ac:dyDescent="0.25"/>
  <cols>
    <col min="1" max="1" width="52.28515625" customWidth="1"/>
    <col min="2" max="2" width="12.42578125" customWidth="1"/>
    <col min="3" max="3" width="37.140625" customWidth="1"/>
  </cols>
  <sheetData>
    <row r="1" spans="1:3" ht="15.75" thickBot="1" x14ac:dyDescent="0.3">
      <c r="A1" s="54" t="s">
        <v>65</v>
      </c>
      <c r="B1" s="55" t="s">
        <v>66</v>
      </c>
      <c r="C1" s="56" t="s">
        <v>67</v>
      </c>
    </row>
    <row r="2" spans="1:3" ht="15.75" thickBot="1" x14ac:dyDescent="0.3">
      <c r="A2" s="57" t="s">
        <v>68</v>
      </c>
      <c r="B2" s="58" t="s">
        <v>69</v>
      </c>
      <c r="C2" s="59"/>
    </row>
    <row r="3" spans="1:3" ht="15.75" thickBot="1" x14ac:dyDescent="0.3">
      <c r="A3" s="57" t="s">
        <v>70</v>
      </c>
      <c r="B3" s="58" t="s">
        <v>71</v>
      </c>
      <c r="C3" s="59"/>
    </row>
    <row r="4" spans="1:3" ht="15.75" thickBot="1" x14ac:dyDescent="0.3">
      <c r="A4" s="57" t="s">
        <v>72</v>
      </c>
      <c r="B4" s="58" t="s">
        <v>73</v>
      </c>
      <c r="C4" s="59"/>
    </row>
    <row r="5" spans="1:3" ht="15.75" thickBot="1" x14ac:dyDescent="0.3">
      <c r="A5" s="57" t="s">
        <v>74</v>
      </c>
      <c r="B5" s="58" t="s">
        <v>75</v>
      </c>
      <c r="C5" s="59"/>
    </row>
    <row r="6" spans="1:3" ht="15.75" thickBot="1" x14ac:dyDescent="0.3">
      <c r="A6" s="57" t="s">
        <v>76</v>
      </c>
      <c r="B6" s="58" t="s">
        <v>77</v>
      </c>
      <c r="C6" s="59"/>
    </row>
    <row r="7" spans="1:3" ht="15.75" thickBot="1" x14ac:dyDescent="0.3">
      <c r="A7" s="57" t="s">
        <v>78</v>
      </c>
      <c r="B7" s="58" t="s">
        <v>79</v>
      </c>
      <c r="C7" s="59"/>
    </row>
    <row r="8" spans="1:3" ht="26.25" thickBot="1" x14ac:dyDescent="0.3">
      <c r="A8" s="57" t="s">
        <v>80</v>
      </c>
      <c r="B8" s="58" t="s">
        <v>81</v>
      </c>
      <c r="C8" s="59"/>
    </row>
    <row r="9" spans="1:3" ht="15.75" thickBot="1" x14ac:dyDescent="0.3">
      <c r="A9" s="57" t="s">
        <v>82</v>
      </c>
      <c r="B9" s="58" t="s">
        <v>83</v>
      </c>
      <c r="C9" s="59"/>
    </row>
    <row r="10" spans="1:3" ht="15.75" thickBot="1" x14ac:dyDescent="0.3">
      <c r="A10" s="57" t="s">
        <v>84</v>
      </c>
      <c r="B10" s="58" t="s">
        <v>69</v>
      </c>
      <c r="C10" s="59"/>
    </row>
    <row r="11" spans="1:3" ht="15.75" thickBot="1" x14ac:dyDescent="0.3">
      <c r="A11" s="57" t="s">
        <v>85</v>
      </c>
      <c r="B11" s="58" t="s">
        <v>75</v>
      </c>
      <c r="C11" s="59"/>
    </row>
    <row r="12" spans="1:3" ht="15.75" thickBot="1" x14ac:dyDescent="0.3">
      <c r="A12" s="57" t="s">
        <v>86</v>
      </c>
      <c r="B12" s="58" t="s">
        <v>75</v>
      </c>
      <c r="C12" s="59"/>
    </row>
    <row r="13" spans="1:3" ht="15.75" thickBot="1" x14ac:dyDescent="0.3">
      <c r="A13" s="57" t="s">
        <v>87</v>
      </c>
      <c r="B13" s="58" t="s">
        <v>88</v>
      </c>
      <c r="C13" s="59"/>
    </row>
    <row r="14" spans="1:3" ht="15.75" thickBot="1" x14ac:dyDescent="0.3">
      <c r="A14" s="57" t="s">
        <v>89</v>
      </c>
      <c r="B14" s="58" t="s">
        <v>88</v>
      </c>
      <c r="C14" s="59"/>
    </row>
    <row r="15" spans="1:3" ht="15.75" thickBot="1" x14ac:dyDescent="0.3">
      <c r="A15" s="57" t="s">
        <v>90</v>
      </c>
      <c r="B15" s="58" t="s">
        <v>88</v>
      </c>
      <c r="C15" s="59"/>
    </row>
    <row r="16" spans="1:3" ht="15.75" thickBot="1" x14ac:dyDescent="0.3">
      <c r="A16" s="57" t="s">
        <v>91</v>
      </c>
      <c r="B16" s="58" t="s">
        <v>92</v>
      </c>
      <c r="C16" s="59"/>
    </row>
    <row r="17" spans="1:3" ht="15.75" thickBot="1" x14ac:dyDescent="0.3">
      <c r="A17" s="57" t="s">
        <v>93</v>
      </c>
      <c r="B17" s="58" t="s">
        <v>94</v>
      </c>
      <c r="C17" s="59"/>
    </row>
    <row r="18" spans="1:3" ht="15.75" thickBot="1" x14ac:dyDescent="0.3">
      <c r="A18" s="57" t="s">
        <v>95</v>
      </c>
      <c r="B18" s="58" t="s">
        <v>94</v>
      </c>
      <c r="C18" s="59"/>
    </row>
    <row r="19" spans="1:3" ht="15.75" thickBot="1" x14ac:dyDescent="0.3">
      <c r="A19" s="57" t="s">
        <v>96</v>
      </c>
      <c r="B19" s="58" t="s">
        <v>97</v>
      </c>
      <c r="C19" s="59"/>
    </row>
    <row r="20" spans="1:3" ht="15.75" thickBot="1" x14ac:dyDescent="0.3">
      <c r="A20" s="57" t="s">
        <v>98</v>
      </c>
      <c r="B20" s="58" t="s">
        <v>97</v>
      </c>
      <c r="C20" s="59"/>
    </row>
    <row r="21" spans="1:3" ht="15.75" thickBot="1" x14ac:dyDescent="0.3">
      <c r="A21" s="57" t="s">
        <v>99</v>
      </c>
      <c r="B21" s="58" t="s">
        <v>94</v>
      </c>
      <c r="C21" s="59"/>
    </row>
    <row r="22" spans="1:3" ht="15.75" thickBot="1" x14ac:dyDescent="0.3">
      <c r="A22" s="57" t="s">
        <v>100</v>
      </c>
      <c r="B22" s="58" t="s">
        <v>101</v>
      </c>
      <c r="C22" s="59"/>
    </row>
    <row r="23" spans="1:3" ht="15.75" thickBot="1" x14ac:dyDescent="0.3">
      <c r="A23" s="57" t="s">
        <v>102</v>
      </c>
      <c r="B23" s="58" t="s">
        <v>101</v>
      </c>
      <c r="C23" s="59"/>
    </row>
    <row r="24" spans="1:3" ht="15.75" thickBot="1" x14ac:dyDescent="0.3">
      <c r="A24" s="57" t="s">
        <v>103</v>
      </c>
      <c r="B24" s="58" t="s">
        <v>101</v>
      </c>
      <c r="C24" s="59"/>
    </row>
    <row r="25" spans="1:3" ht="15.75" thickBot="1" x14ac:dyDescent="0.3">
      <c r="A25" s="57" t="s">
        <v>104</v>
      </c>
      <c r="B25" s="58" t="s">
        <v>75</v>
      </c>
      <c r="C25" s="59"/>
    </row>
    <row r="26" spans="1:3" ht="15.75" thickBot="1" x14ac:dyDescent="0.3">
      <c r="A26" s="57" t="s">
        <v>105</v>
      </c>
      <c r="B26" s="58" t="s">
        <v>106</v>
      </c>
      <c r="C26" s="59"/>
    </row>
    <row r="27" spans="1:3" ht="15.75" thickBot="1" x14ac:dyDescent="0.3">
      <c r="A27" s="57" t="s">
        <v>107</v>
      </c>
      <c r="B27" s="58" t="s">
        <v>108</v>
      </c>
      <c r="C27" s="59"/>
    </row>
    <row r="28" spans="1:3" ht="26.25" thickBot="1" x14ac:dyDescent="0.3">
      <c r="A28" s="57" t="s">
        <v>109</v>
      </c>
      <c r="B28" s="58" t="s">
        <v>108</v>
      </c>
      <c r="C28" s="59"/>
    </row>
    <row r="29" spans="1:3" ht="15.75" thickBot="1" x14ac:dyDescent="0.3">
      <c r="A29" s="57" t="s">
        <v>110</v>
      </c>
      <c r="B29" s="58" t="s">
        <v>108</v>
      </c>
      <c r="C29" s="59"/>
    </row>
    <row r="30" spans="1:3" ht="15.75" thickBot="1" x14ac:dyDescent="0.3">
      <c r="A30" s="57" t="s">
        <v>111</v>
      </c>
      <c r="B30" s="58" t="s">
        <v>69</v>
      </c>
      <c r="C30" s="59"/>
    </row>
    <row r="31" spans="1:3" ht="15.75" thickBot="1" x14ac:dyDescent="0.3">
      <c r="A31" s="57" t="s">
        <v>112</v>
      </c>
      <c r="B31" s="58" t="s">
        <v>108</v>
      </c>
      <c r="C31" s="59"/>
    </row>
    <row r="32" spans="1:3" ht="26.25" thickBot="1" x14ac:dyDescent="0.3">
      <c r="A32" s="57" t="s">
        <v>113</v>
      </c>
      <c r="B32" s="58" t="s">
        <v>69</v>
      </c>
      <c r="C32" s="59"/>
    </row>
    <row r="33" spans="1:3" ht="26.25" thickBot="1" x14ac:dyDescent="0.3">
      <c r="A33" s="57" t="s">
        <v>114</v>
      </c>
      <c r="B33" s="58" t="s">
        <v>108</v>
      </c>
      <c r="C33" s="59"/>
    </row>
    <row r="34" spans="1:3" ht="15.75" thickBot="1" x14ac:dyDescent="0.3">
      <c r="A34" s="57" t="s">
        <v>115</v>
      </c>
      <c r="B34" s="58" t="s">
        <v>69</v>
      </c>
      <c r="C34" s="59"/>
    </row>
    <row r="35" spans="1:3" ht="26.25" thickBot="1" x14ac:dyDescent="0.3">
      <c r="A35" s="57" t="s">
        <v>116</v>
      </c>
      <c r="B35" s="58" t="s">
        <v>69</v>
      </c>
      <c r="C35" s="59"/>
    </row>
    <row r="36" spans="1:3" ht="26.25" thickBot="1" x14ac:dyDescent="0.3">
      <c r="A36" s="57" t="s">
        <v>117</v>
      </c>
      <c r="B36" s="58" t="s">
        <v>69</v>
      </c>
      <c r="C36" s="59"/>
    </row>
    <row r="37" spans="1:3" ht="39" thickBot="1" x14ac:dyDescent="0.3">
      <c r="A37" s="57" t="s">
        <v>118</v>
      </c>
      <c r="B37" s="58" t="s">
        <v>69</v>
      </c>
      <c r="C37" s="59"/>
    </row>
    <row r="38" spans="1:3" ht="26.25" thickBot="1" x14ac:dyDescent="0.3">
      <c r="A38" s="57" t="s">
        <v>119</v>
      </c>
      <c r="B38" s="58" t="s">
        <v>69</v>
      </c>
      <c r="C38" s="59"/>
    </row>
    <row r="39" spans="1:3" ht="51.75" thickBot="1" x14ac:dyDescent="0.3">
      <c r="A39" s="57" t="s">
        <v>120</v>
      </c>
      <c r="B39" s="58" t="s">
        <v>69</v>
      </c>
      <c r="C39" s="59"/>
    </row>
    <row r="40" spans="1:3" ht="51.75" thickBot="1" x14ac:dyDescent="0.3">
      <c r="A40" s="57" t="s">
        <v>121</v>
      </c>
      <c r="B40" s="58" t="s">
        <v>69</v>
      </c>
      <c r="C40" s="59"/>
    </row>
    <row r="41" spans="1:3" ht="26.25" thickBot="1" x14ac:dyDescent="0.3">
      <c r="A41" s="57" t="s">
        <v>122</v>
      </c>
      <c r="B41" s="58" t="s">
        <v>123</v>
      </c>
      <c r="C41" s="59"/>
    </row>
    <row r="42" spans="1:3" ht="15.75" thickBot="1" x14ac:dyDescent="0.3">
      <c r="A42" s="57" t="s">
        <v>124</v>
      </c>
      <c r="B42" s="58" t="s">
        <v>125</v>
      </c>
      <c r="C42" s="59"/>
    </row>
    <row r="43" spans="1:3" ht="15.75" thickBot="1" x14ac:dyDescent="0.3">
      <c r="A43" s="57" t="s">
        <v>126</v>
      </c>
      <c r="B43" s="58" t="s">
        <v>125</v>
      </c>
      <c r="C43" s="59"/>
    </row>
    <row r="44" spans="1:3" ht="15.75" thickBot="1" x14ac:dyDescent="0.3">
      <c r="A44" s="57" t="s">
        <v>127</v>
      </c>
      <c r="B44" s="58" t="s">
        <v>128</v>
      </c>
      <c r="C44" s="59"/>
    </row>
    <row r="45" spans="1:3" ht="15.75" thickBot="1" x14ac:dyDescent="0.3">
      <c r="A45" s="57" t="s">
        <v>129</v>
      </c>
      <c r="B45" s="58" t="s">
        <v>125</v>
      </c>
      <c r="C45" s="59"/>
    </row>
    <row r="46" spans="1:3" ht="15.75" thickBot="1" x14ac:dyDescent="0.3">
      <c r="A46" s="57" t="s">
        <v>130</v>
      </c>
      <c r="B46" s="58" t="s">
        <v>128</v>
      </c>
      <c r="C46" s="59"/>
    </row>
    <row r="47" spans="1:3" ht="15.75" thickBot="1" x14ac:dyDescent="0.3">
      <c r="A47" s="57" t="s">
        <v>131</v>
      </c>
      <c r="B47" s="58" t="s">
        <v>132</v>
      </c>
      <c r="C47" s="59"/>
    </row>
    <row r="48" spans="1:3" ht="15.75" thickBot="1" x14ac:dyDescent="0.3">
      <c r="A48" s="57" t="s">
        <v>133</v>
      </c>
      <c r="B48" s="58" t="s">
        <v>125</v>
      </c>
      <c r="C48" s="59"/>
    </row>
    <row r="49" spans="1:3" ht="26.25" thickBot="1" x14ac:dyDescent="0.3">
      <c r="A49" s="57" t="s">
        <v>134</v>
      </c>
      <c r="B49" s="58" t="s">
        <v>125</v>
      </c>
      <c r="C49" s="59"/>
    </row>
    <row r="50" spans="1:3" ht="15.75" thickBot="1" x14ac:dyDescent="0.3">
      <c r="A50" s="57" t="s">
        <v>135</v>
      </c>
      <c r="B50" s="58" t="s">
        <v>108</v>
      </c>
      <c r="C50" s="59"/>
    </row>
    <row r="51" spans="1:3" ht="15.75" thickBot="1" x14ac:dyDescent="0.3">
      <c r="A51" s="57" t="s">
        <v>136</v>
      </c>
      <c r="B51" s="58" t="s">
        <v>108</v>
      </c>
      <c r="C51" s="59"/>
    </row>
    <row r="52" spans="1:3" ht="39" thickBot="1" x14ac:dyDescent="0.3">
      <c r="A52" s="57" t="s">
        <v>137</v>
      </c>
      <c r="B52" s="58" t="s">
        <v>69</v>
      </c>
      <c r="C52" s="59"/>
    </row>
    <row r="53" spans="1:3" ht="39" thickBot="1" x14ac:dyDescent="0.3">
      <c r="A53" s="57" t="s">
        <v>138</v>
      </c>
      <c r="B53" s="58" t="s">
        <v>69</v>
      </c>
      <c r="C53" s="59"/>
    </row>
    <row r="54" spans="1:3" ht="26.25" thickBot="1" x14ac:dyDescent="0.3">
      <c r="A54" s="57" t="s">
        <v>139</v>
      </c>
      <c r="B54" s="58" t="s">
        <v>108</v>
      </c>
      <c r="C54" s="59"/>
    </row>
    <row r="55" spans="1:3" ht="15.75" thickBot="1" x14ac:dyDescent="0.3">
      <c r="A55" s="57" t="s">
        <v>140</v>
      </c>
      <c r="B55" s="58" t="s">
        <v>108</v>
      </c>
      <c r="C55" s="59"/>
    </row>
    <row r="56" spans="1:3" ht="15.75" thickBot="1" x14ac:dyDescent="0.3">
      <c r="A56" s="57" t="s">
        <v>141</v>
      </c>
      <c r="B56" s="58" t="s">
        <v>142</v>
      </c>
      <c r="C56" s="59"/>
    </row>
    <row r="57" spans="1:3" ht="15.75" thickBot="1" x14ac:dyDescent="0.3">
      <c r="A57" s="57" t="s">
        <v>143</v>
      </c>
      <c r="B57" s="58" t="s">
        <v>69</v>
      </c>
      <c r="C57" s="59"/>
    </row>
    <row r="58" spans="1:3" ht="15.75" thickBot="1" x14ac:dyDescent="0.3">
      <c r="A58" s="57" t="s">
        <v>144</v>
      </c>
      <c r="B58" s="58" t="s">
        <v>145</v>
      </c>
      <c r="C58" s="59"/>
    </row>
    <row r="59" spans="1:3" ht="26.25" thickBot="1" x14ac:dyDescent="0.3">
      <c r="A59" s="57" t="s">
        <v>146</v>
      </c>
      <c r="B59" s="58" t="s">
        <v>69</v>
      </c>
      <c r="C59" s="59"/>
    </row>
    <row r="60" spans="1:3" ht="15.75" thickBot="1" x14ac:dyDescent="0.3">
      <c r="A60" s="57" t="s">
        <v>147</v>
      </c>
      <c r="B60" s="58" t="s">
        <v>148</v>
      </c>
      <c r="C60" s="59"/>
    </row>
    <row r="61" spans="1:3" ht="26.25" thickBot="1" x14ac:dyDescent="0.3">
      <c r="A61" s="57" t="s">
        <v>149</v>
      </c>
      <c r="B61" s="58" t="s">
        <v>108</v>
      </c>
      <c r="C61" s="59"/>
    </row>
    <row r="62" spans="1:3" ht="26.25" thickBot="1" x14ac:dyDescent="0.3">
      <c r="A62" s="57" t="s">
        <v>150</v>
      </c>
      <c r="B62" s="58" t="s">
        <v>69</v>
      </c>
      <c r="C62" s="59"/>
    </row>
    <row r="63" spans="1:3" ht="39" thickBot="1" x14ac:dyDescent="0.3">
      <c r="A63" s="57" t="s">
        <v>151</v>
      </c>
      <c r="B63" s="58" t="s">
        <v>69</v>
      </c>
      <c r="C63" s="59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048576"/>
    </sheetView>
  </sheetViews>
  <sheetFormatPr defaultRowHeight="15" x14ac:dyDescent="0.25"/>
  <cols>
    <col min="1" max="1" width="73" style="29" customWidth="1"/>
    <col min="2" max="2" width="27.5703125" style="29" customWidth="1"/>
    <col min="3" max="3" width="36.42578125" style="29" customWidth="1"/>
  </cols>
  <sheetData>
    <row r="1" spans="1:3" ht="15.75" thickBot="1" x14ac:dyDescent="0.3">
      <c r="A1" s="60" t="s">
        <v>65</v>
      </c>
      <c r="B1" s="61" t="s">
        <v>152</v>
      </c>
      <c r="C1" s="62" t="s">
        <v>153</v>
      </c>
    </row>
    <row r="2" spans="1:3" ht="39" thickBot="1" x14ac:dyDescent="0.3">
      <c r="A2" s="63" t="s">
        <v>154</v>
      </c>
      <c r="B2" s="64" t="s">
        <v>69</v>
      </c>
      <c r="C2" s="65"/>
    </row>
    <row r="3" spans="1:3" ht="39" thickBot="1" x14ac:dyDescent="0.3">
      <c r="A3" s="57" t="s">
        <v>155</v>
      </c>
      <c r="B3" s="58" t="s">
        <v>69</v>
      </c>
      <c r="C3" s="65"/>
    </row>
    <row r="4" spans="1:3" ht="26.25" thickBot="1" x14ac:dyDescent="0.3">
      <c r="A4" s="57" t="s">
        <v>156</v>
      </c>
      <c r="B4" s="58" t="s">
        <v>69</v>
      </c>
      <c r="C4" s="65"/>
    </row>
    <row r="5" spans="1:3" ht="39" thickBot="1" x14ac:dyDescent="0.3">
      <c r="A5" s="57" t="s">
        <v>157</v>
      </c>
      <c r="B5" s="58" t="s">
        <v>69</v>
      </c>
      <c r="C5" s="65"/>
    </row>
    <row r="6" spans="1:3" ht="39" thickBot="1" x14ac:dyDescent="0.3">
      <c r="A6" s="57" t="s">
        <v>158</v>
      </c>
      <c r="B6" s="58" t="s">
        <v>69</v>
      </c>
      <c r="C6" s="65"/>
    </row>
    <row r="7" spans="1:3" ht="26.25" thickBot="1" x14ac:dyDescent="0.3">
      <c r="A7" s="57" t="s">
        <v>159</v>
      </c>
      <c r="B7" s="58" t="s">
        <v>69</v>
      </c>
      <c r="C7" s="65"/>
    </row>
    <row r="8" spans="1:3" ht="39" thickBot="1" x14ac:dyDescent="0.3">
      <c r="A8" s="57" t="s">
        <v>160</v>
      </c>
      <c r="B8" s="58" t="s">
        <v>69</v>
      </c>
      <c r="C8" s="65"/>
    </row>
    <row r="9" spans="1:3" ht="26.25" thickBot="1" x14ac:dyDescent="0.3">
      <c r="A9" s="57" t="s">
        <v>161</v>
      </c>
      <c r="B9" s="58" t="s">
        <v>162</v>
      </c>
      <c r="C9" s="65"/>
    </row>
    <row r="10" spans="1:3" ht="26.25" thickBot="1" x14ac:dyDescent="0.3">
      <c r="A10" s="57" t="s">
        <v>163</v>
      </c>
      <c r="B10" s="58" t="s">
        <v>69</v>
      </c>
      <c r="C10" s="65"/>
    </row>
    <row r="11" spans="1:3" ht="39" thickBot="1" x14ac:dyDescent="0.3">
      <c r="A11" s="57" t="s">
        <v>164</v>
      </c>
      <c r="B11" s="58" t="s">
        <v>69</v>
      </c>
      <c r="C11" s="65"/>
    </row>
    <row r="12" spans="1:3" ht="39" thickBot="1" x14ac:dyDescent="0.3">
      <c r="A12" s="57" t="s">
        <v>165</v>
      </c>
      <c r="B12" s="58" t="s">
        <v>69</v>
      </c>
      <c r="C12" s="65"/>
    </row>
    <row r="13" spans="1:3" ht="26.25" thickBot="1" x14ac:dyDescent="0.3">
      <c r="A13" s="57" t="s">
        <v>166</v>
      </c>
      <c r="B13" s="58" t="s">
        <v>69</v>
      </c>
      <c r="C13" s="6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B6" sqref="B6:E6"/>
    </sheetView>
  </sheetViews>
  <sheetFormatPr defaultRowHeight="15" x14ac:dyDescent="0.25"/>
  <cols>
    <col min="1" max="1" width="21.7109375" customWidth="1"/>
    <col min="2" max="2" width="14.42578125" customWidth="1"/>
    <col min="3" max="3" width="14.28515625" customWidth="1"/>
    <col min="4" max="4" width="16.42578125" customWidth="1"/>
    <col min="5" max="5" width="18.28515625" customWidth="1"/>
    <col min="6" max="6" width="17.42578125" customWidth="1"/>
    <col min="7" max="7" width="19.85546875" customWidth="1"/>
  </cols>
  <sheetData>
    <row r="1" spans="1:7" x14ac:dyDescent="0.25">
      <c r="A1" s="150" t="s">
        <v>29</v>
      </c>
      <c r="B1" s="150"/>
      <c r="C1" s="150"/>
      <c r="D1" s="150"/>
      <c r="E1" s="150"/>
      <c r="F1" s="150"/>
      <c r="G1" s="150"/>
    </row>
    <row r="2" spans="1:7" ht="31.5" customHeight="1" x14ac:dyDescent="0.25">
      <c r="A2" s="7" t="s">
        <v>0</v>
      </c>
      <c r="B2" s="135" t="s">
        <v>30</v>
      </c>
      <c r="C2" s="136"/>
      <c r="D2" s="153" t="s">
        <v>31</v>
      </c>
      <c r="E2" s="154"/>
      <c r="F2" s="154"/>
      <c r="G2" s="155"/>
    </row>
    <row r="3" spans="1:7" x14ac:dyDescent="0.25">
      <c r="A3" s="6" t="s">
        <v>2</v>
      </c>
      <c r="B3" s="137" t="s">
        <v>1</v>
      </c>
      <c r="C3" s="138"/>
      <c r="D3" s="153" t="s">
        <v>32</v>
      </c>
      <c r="E3" s="155"/>
      <c r="F3" s="153" t="s">
        <v>33</v>
      </c>
      <c r="G3" s="155"/>
    </row>
    <row r="4" spans="1:7" x14ac:dyDescent="0.25">
      <c r="A4" s="1" t="s">
        <v>3</v>
      </c>
      <c r="B4" s="144">
        <v>3106</v>
      </c>
      <c r="C4" s="145"/>
      <c r="D4" s="151"/>
      <c r="E4" s="152"/>
      <c r="F4" s="148">
        <f>B4*D4</f>
        <v>0</v>
      </c>
      <c r="G4" s="149"/>
    </row>
    <row r="5" spans="1:7" x14ac:dyDescent="0.25">
      <c r="A5" s="1" t="s">
        <v>5</v>
      </c>
      <c r="B5" s="144">
        <v>8043</v>
      </c>
      <c r="C5" s="145"/>
      <c r="D5" s="151"/>
      <c r="E5" s="152"/>
      <c r="F5" s="148">
        <f t="shared" ref="F5:F7" si="0">B5*D5</f>
        <v>0</v>
      </c>
      <c r="G5" s="149"/>
    </row>
    <row r="6" spans="1:7" x14ac:dyDescent="0.25">
      <c r="A6" s="1" t="s">
        <v>6</v>
      </c>
      <c r="B6" s="144">
        <v>3674</v>
      </c>
      <c r="C6" s="145"/>
      <c r="D6" s="151"/>
      <c r="E6" s="152"/>
      <c r="F6" s="148">
        <f t="shared" si="0"/>
        <v>0</v>
      </c>
      <c r="G6" s="149"/>
    </row>
    <row r="7" spans="1:7" x14ac:dyDescent="0.25">
      <c r="A7" s="1" t="s">
        <v>28</v>
      </c>
      <c r="B7" s="144">
        <v>2495</v>
      </c>
      <c r="C7" s="145"/>
      <c r="D7" s="151"/>
      <c r="E7" s="152"/>
      <c r="F7" s="148">
        <f t="shared" si="0"/>
        <v>0</v>
      </c>
      <c r="G7" s="149"/>
    </row>
    <row r="8" spans="1:7" x14ac:dyDescent="0.25">
      <c r="A8" s="4" t="s">
        <v>9</v>
      </c>
      <c r="B8" s="129">
        <f>SUM(B4:C7)</f>
        <v>17318</v>
      </c>
      <c r="C8" s="130"/>
      <c r="D8" s="141" t="s">
        <v>34</v>
      </c>
      <c r="E8" s="141"/>
      <c r="F8" s="141">
        <f>SUM(F4:G7)</f>
        <v>0</v>
      </c>
      <c r="G8" s="141"/>
    </row>
    <row r="9" spans="1:7" x14ac:dyDescent="0.25">
      <c r="A9" s="6" t="s">
        <v>2</v>
      </c>
      <c r="B9" s="139" t="s">
        <v>10</v>
      </c>
      <c r="C9" s="140"/>
      <c r="D9" s="142" t="s">
        <v>10</v>
      </c>
      <c r="E9" s="143"/>
      <c r="F9" s="142" t="s">
        <v>10</v>
      </c>
      <c r="G9" s="143"/>
    </row>
    <row r="10" spans="1:7" x14ac:dyDescent="0.25">
      <c r="A10" s="1" t="s">
        <v>3</v>
      </c>
      <c r="B10" s="144">
        <v>1848</v>
      </c>
      <c r="C10" s="145"/>
      <c r="D10" s="146"/>
      <c r="E10" s="147"/>
      <c r="F10" s="148">
        <f>B10*D10</f>
        <v>0</v>
      </c>
      <c r="G10" s="149"/>
    </row>
    <row r="11" spans="1:7" x14ac:dyDescent="0.25">
      <c r="A11" s="1" t="s">
        <v>5</v>
      </c>
      <c r="B11" s="144">
        <v>1852</v>
      </c>
      <c r="C11" s="145"/>
      <c r="D11" s="146"/>
      <c r="E11" s="147"/>
      <c r="F11" s="148">
        <f t="shared" ref="F11:F13" si="1">B11*D11</f>
        <v>0</v>
      </c>
      <c r="G11" s="149"/>
    </row>
    <row r="12" spans="1:7" x14ac:dyDescent="0.25">
      <c r="A12" s="1" t="s">
        <v>6</v>
      </c>
      <c r="B12" s="144">
        <v>1011</v>
      </c>
      <c r="C12" s="145"/>
      <c r="D12" s="146"/>
      <c r="E12" s="147"/>
      <c r="F12" s="148">
        <f t="shared" si="1"/>
        <v>0</v>
      </c>
      <c r="G12" s="149"/>
    </row>
    <row r="13" spans="1:7" x14ac:dyDescent="0.25">
      <c r="A13" s="1" t="s">
        <v>28</v>
      </c>
      <c r="B13" s="144">
        <v>1837</v>
      </c>
      <c r="C13" s="145"/>
      <c r="D13" s="146"/>
      <c r="E13" s="147"/>
      <c r="F13" s="148">
        <f t="shared" si="1"/>
        <v>0</v>
      </c>
      <c r="G13" s="149"/>
    </row>
    <row r="14" spans="1:7" x14ac:dyDescent="0.25">
      <c r="A14" s="4" t="s">
        <v>9</v>
      </c>
      <c r="B14" s="129">
        <f>SUM(B10:C13)</f>
        <v>6548</v>
      </c>
      <c r="C14" s="130"/>
      <c r="D14" s="133" t="s">
        <v>34</v>
      </c>
      <c r="E14" s="134"/>
      <c r="F14" s="133">
        <f>SUM(F10:G13)</f>
        <v>0</v>
      </c>
      <c r="G14" s="134"/>
    </row>
    <row r="15" spans="1:7" x14ac:dyDescent="0.25">
      <c r="A15" s="157" t="s">
        <v>11</v>
      </c>
      <c r="B15" s="157"/>
      <c r="C15" s="157"/>
      <c r="D15" s="158"/>
      <c r="E15" s="158"/>
      <c r="F15" s="158"/>
      <c r="G15" s="158"/>
    </row>
    <row r="16" spans="1:7" x14ac:dyDescent="0.25">
      <c r="A16" s="6" t="s">
        <v>2</v>
      </c>
      <c r="B16" s="139" t="s">
        <v>13</v>
      </c>
      <c r="C16" s="156"/>
      <c r="D16" s="159" t="s">
        <v>35</v>
      </c>
      <c r="E16" s="159"/>
      <c r="F16" s="159" t="s">
        <v>36</v>
      </c>
      <c r="G16" s="159"/>
    </row>
    <row r="17" spans="1:7" x14ac:dyDescent="0.25">
      <c r="A17" s="1" t="s">
        <v>15</v>
      </c>
      <c r="B17" s="144">
        <v>6284</v>
      </c>
      <c r="C17" s="145"/>
      <c r="D17" s="160"/>
      <c r="E17" s="160"/>
      <c r="F17" s="148">
        <f>B17*D17</f>
        <v>0</v>
      </c>
      <c r="G17" s="149"/>
    </row>
    <row r="18" spans="1:7" x14ac:dyDescent="0.25">
      <c r="A18" s="1" t="s">
        <v>16</v>
      </c>
      <c r="B18" s="144">
        <v>5612</v>
      </c>
      <c r="C18" s="145"/>
      <c r="D18" s="160"/>
      <c r="E18" s="160"/>
      <c r="F18" s="148">
        <f t="shared" ref="F18:F20" si="2">B18*D18</f>
        <v>0</v>
      </c>
      <c r="G18" s="149"/>
    </row>
    <row r="19" spans="1:7" ht="24" x14ac:dyDescent="0.25">
      <c r="A19" s="1" t="s">
        <v>17</v>
      </c>
      <c r="B19" s="144">
        <v>4338</v>
      </c>
      <c r="C19" s="145"/>
      <c r="D19" s="160"/>
      <c r="E19" s="160"/>
      <c r="F19" s="148">
        <f t="shared" si="2"/>
        <v>0</v>
      </c>
      <c r="G19" s="149"/>
    </row>
    <row r="20" spans="1:7" ht="24" x14ac:dyDescent="0.25">
      <c r="A20" s="1" t="s">
        <v>18</v>
      </c>
      <c r="B20" s="144">
        <v>4402</v>
      </c>
      <c r="C20" s="145"/>
      <c r="D20" s="160"/>
      <c r="E20" s="160"/>
      <c r="F20" s="148">
        <f t="shared" si="2"/>
        <v>0</v>
      </c>
      <c r="G20" s="149"/>
    </row>
    <row r="21" spans="1:7" x14ac:dyDescent="0.25">
      <c r="A21" s="4" t="s">
        <v>9</v>
      </c>
      <c r="B21" s="129">
        <f>SUM(B17:C20)</f>
        <v>20636</v>
      </c>
      <c r="C21" s="130"/>
      <c r="D21" s="133" t="s">
        <v>34</v>
      </c>
      <c r="E21" s="134"/>
      <c r="F21" s="125">
        <f>SUM(F17:G20)</f>
        <v>0</v>
      </c>
      <c r="G21" s="126"/>
    </row>
    <row r="22" spans="1:7" ht="36" x14ac:dyDescent="0.25">
      <c r="A22" s="6" t="s">
        <v>2</v>
      </c>
      <c r="B22" s="23" t="s">
        <v>13</v>
      </c>
      <c r="C22" s="22" t="s">
        <v>14</v>
      </c>
      <c r="D22" s="21" t="s">
        <v>37</v>
      </c>
      <c r="E22" s="21" t="s">
        <v>38</v>
      </c>
      <c r="F22" s="21" t="s">
        <v>39</v>
      </c>
      <c r="G22" s="21" t="s">
        <v>40</v>
      </c>
    </row>
    <row r="23" spans="1:7" x14ac:dyDescent="0.25">
      <c r="A23" s="1" t="s">
        <v>3</v>
      </c>
      <c r="B23" s="8">
        <v>0</v>
      </c>
      <c r="C23" s="13">
        <v>0</v>
      </c>
      <c r="D23" s="115"/>
      <c r="E23" s="26">
        <f>D23*80%</f>
        <v>0</v>
      </c>
      <c r="F23" s="27">
        <f>D23*B23</f>
        <v>0</v>
      </c>
      <c r="G23" s="12">
        <f>C23*E23</f>
        <v>0</v>
      </c>
    </row>
    <row r="24" spans="1:7" x14ac:dyDescent="0.25">
      <c r="A24" s="1" t="s">
        <v>4</v>
      </c>
      <c r="B24" s="8">
        <v>0</v>
      </c>
      <c r="C24" s="13">
        <v>0</v>
      </c>
      <c r="D24" s="115"/>
      <c r="E24" s="26">
        <f t="shared" ref="E24:E28" si="3">D24*80%</f>
        <v>0</v>
      </c>
      <c r="F24" s="27">
        <f t="shared" ref="F24:F28" si="4">D24*B24</f>
        <v>0</v>
      </c>
      <c r="G24" s="27">
        <f t="shared" ref="G24:G28" si="5">C24*E24</f>
        <v>0</v>
      </c>
    </row>
    <row r="25" spans="1:7" x14ac:dyDescent="0.25">
      <c r="A25" s="1" t="s">
        <v>5</v>
      </c>
      <c r="B25" s="8">
        <v>0</v>
      </c>
      <c r="C25" s="13">
        <v>0</v>
      </c>
      <c r="D25" s="115"/>
      <c r="E25" s="26">
        <f t="shared" si="3"/>
        <v>0</v>
      </c>
      <c r="F25" s="27">
        <f t="shared" si="4"/>
        <v>0</v>
      </c>
      <c r="G25" s="27">
        <f t="shared" si="5"/>
        <v>0</v>
      </c>
    </row>
    <row r="26" spans="1:7" x14ac:dyDescent="0.25">
      <c r="A26" s="1" t="s">
        <v>6</v>
      </c>
      <c r="B26" s="8">
        <v>0</v>
      </c>
      <c r="C26" s="13">
        <v>0</v>
      </c>
      <c r="D26" s="115"/>
      <c r="E26" s="26">
        <f t="shared" si="3"/>
        <v>0</v>
      </c>
      <c r="F26" s="27">
        <f t="shared" si="4"/>
        <v>0</v>
      </c>
      <c r="G26" s="27">
        <f t="shared" si="5"/>
        <v>0</v>
      </c>
    </row>
    <row r="27" spans="1:7" x14ac:dyDescent="0.25">
      <c r="A27" s="1" t="s">
        <v>28</v>
      </c>
      <c r="B27" s="8">
        <v>0</v>
      </c>
      <c r="C27" s="13">
        <v>0</v>
      </c>
      <c r="D27" s="115"/>
      <c r="E27" s="26">
        <f t="shared" si="3"/>
        <v>0</v>
      </c>
      <c r="F27" s="27">
        <f t="shared" si="4"/>
        <v>0</v>
      </c>
      <c r="G27" s="27">
        <f t="shared" si="5"/>
        <v>0</v>
      </c>
    </row>
    <row r="28" spans="1:7" x14ac:dyDescent="0.25">
      <c r="A28" s="1" t="s">
        <v>8</v>
      </c>
      <c r="B28" s="8">
        <v>0</v>
      </c>
      <c r="C28" s="13">
        <v>0</v>
      </c>
      <c r="D28" s="115"/>
      <c r="E28" s="26">
        <f t="shared" si="3"/>
        <v>0</v>
      </c>
      <c r="F28" s="27">
        <f t="shared" si="4"/>
        <v>0</v>
      </c>
      <c r="G28" s="27">
        <f t="shared" si="5"/>
        <v>0</v>
      </c>
    </row>
    <row r="29" spans="1:7" x14ac:dyDescent="0.25">
      <c r="A29" s="10" t="s">
        <v>9</v>
      </c>
      <c r="B29" s="9">
        <f>SUM(B23:B28)</f>
        <v>0</v>
      </c>
      <c r="C29" s="11">
        <f>SUM(C23:C28)</f>
        <v>0</v>
      </c>
      <c r="D29" s="133" t="s">
        <v>34</v>
      </c>
      <c r="E29" s="134"/>
      <c r="F29" s="20">
        <f>SUM(F23:F28)</f>
        <v>0</v>
      </c>
      <c r="G29" s="28">
        <f>SUM(G23:G28)</f>
        <v>0</v>
      </c>
    </row>
    <row r="30" spans="1:7" ht="36" x14ac:dyDescent="0.25">
      <c r="A30" s="3" t="s">
        <v>19</v>
      </c>
      <c r="B30" s="23" t="s">
        <v>13</v>
      </c>
      <c r="C30" s="22" t="s">
        <v>14</v>
      </c>
      <c r="D30" s="21" t="s">
        <v>37</v>
      </c>
      <c r="E30" s="21" t="s">
        <v>38</v>
      </c>
      <c r="F30" s="21" t="s">
        <v>39</v>
      </c>
      <c r="G30" s="21" t="s">
        <v>40</v>
      </c>
    </row>
    <row r="31" spans="1:7" x14ac:dyDescent="0.25">
      <c r="A31" s="1" t="s">
        <v>3</v>
      </c>
      <c r="B31" s="14">
        <v>1046</v>
      </c>
      <c r="C31" s="15">
        <v>702</v>
      </c>
      <c r="D31" s="115"/>
      <c r="E31" s="26">
        <f>D31*80%</f>
        <v>0</v>
      </c>
      <c r="F31" s="27">
        <f>D31*B31</f>
        <v>0</v>
      </c>
      <c r="G31" s="27">
        <f>C31*E31</f>
        <v>0</v>
      </c>
    </row>
    <row r="32" spans="1:7" x14ac:dyDescent="0.25">
      <c r="A32" s="1" t="s">
        <v>4</v>
      </c>
      <c r="B32" s="14">
        <v>1651</v>
      </c>
      <c r="C32" s="15">
        <v>599</v>
      </c>
      <c r="D32" s="115"/>
      <c r="E32" s="26">
        <f t="shared" ref="E32:E36" si="6">D32*80%</f>
        <v>0</v>
      </c>
      <c r="F32" s="27">
        <f t="shared" ref="F32:F36" si="7">D32*B32</f>
        <v>0</v>
      </c>
      <c r="G32" s="27">
        <f t="shared" ref="G32:G36" si="8">C32*E32</f>
        <v>0</v>
      </c>
    </row>
    <row r="33" spans="1:7" x14ac:dyDescent="0.25">
      <c r="A33" s="1" t="s">
        <v>5</v>
      </c>
      <c r="B33" s="14">
        <v>1020</v>
      </c>
      <c r="C33" s="15">
        <v>704</v>
      </c>
      <c r="D33" s="115"/>
      <c r="E33" s="26">
        <f t="shared" si="6"/>
        <v>0</v>
      </c>
      <c r="F33" s="27">
        <f t="shared" si="7"/>
        <v>0</v>
      </c>
      <c r="G33" s="27">
        <f t="shared" si="8"/>
        <v>0</v>
      </c>
    </row>
    <row r="34" spans="1:7" x14ac:dyDescent="0.25">
      <c r="A34" s="1" t="s">
        <v>6</v>
      </c>
      <c r="B34" s="14">
        <v>1105</v>
      </c>
      <c r="C34" s="15">
        <v>723</v>
      </c>
      <c r="D34" s="115"/>
      <c r="E34" s="26">
        <f t="shared" si="6"/>
        <v>0</v>
      </c>
      <c r="F34" s="27">
        <f t="shared" si="7"/>
        <v>0</v>
      </c>
      <c r="G34" s="27">
        <f t="shared" si="8"/>
        <v>0</v>
      </c>
    </row>
    <row r="35" spans="1:7" x14ac:dyDescent="0.25">
      <c r="A35" s="1" t="s">
        <v>28</v>
      </c>
      <c r="B35" s="14">
        <v>1019</v>
      </c>
      <c r="C35" s="15">
        <v>712</v>
      </c>
      <c r="D35" s="115"/>
      <c r="E35" s="26">
        <f t="shared" si="6"/>
        <v>0</v>
      </c>
      <c r="F35" s="27">
        <f t="shared" si="7"/>
        <v>0</v>
      </c>
      <c r="G35" s="27">
        <f t="shared" si="8"/>
        <v>0</v>
      </c>
    </row>
    <row r="36" spans="1:7" x14ac:dyDescent="0.25">
      <c r="A36" s="1" t="s">
        <v>8</v>
      </c>
      <c r="B36" s="14">
        <v>1098</v>
      </c>
      <c r="C36" s="15">
        <v>734</v>
      </c>
      <c r="D36" s="115"/>
      <c r="E36" s="26">
        <f t="shared" si="6"/>
        <v>0</v>
      </c>
      <c r="F36" s="27">
        <f t="shared" si="7"/>
        <v>0</v>
      </c>
      <c r="G36" s="27">
        <f t="shared" si="8"/>
        <v>0</v>
      </c>
    </row>
    <row r="37" spans="1:7" x14ac:dyDescent="0.25">
      <c r="A37" s="10" t="s">
        <v>9</v>
      </c>
      <c r="B37" s="16">
        <f>SUM(B31:B36)</f>
        <v>6939</v>
      </c>
      <c r="C37" s="17">
        <f>SUM(C31:C36)</f>
        <v>4174</v>
      </c>
      <c r="D37" s="133" t="s">
        <v>34</v>
      </c>
      <c r="E37" s="134"/>
      <c r="F37" s="20">
        <f>SUM(F31:F36)</f>
        <v>0</v>
      </c>
      <c r="G37" s="28">
        <f>SUM(G31:G36)</f>
        <v>0</v>
      </c>
    </row>
    <row r="38" spans="1:7" ht="36" x14ac:dyDescent="0.25">
      <c r="A38" s="3" t="s">
        <v>20</v>
      </c>
      <c r="B38" s="23" t="s">
        <v>13</v>
      </c>
      <c r="C38" s="22" t="s">
        <v>14</v>
      </c>
      <c r="D38" s="21" t="s">
        <v>37</v>
      </c>
      <c r="E38" s="21" t="s">
        <v>38</v>
      </c>
      <c r="F38" s="21" t="s">
        <v>39</v>
      </c>
      <c r="G38" s="21" t="s">
        <v>40</v>
      </c>
    </row>
    <row r="39" spans="1:7" x14ac:dyDescent="0.25">
      <c r="A39" s="1" t="s">
        <v>3</v>
      </c>
      <c r="B39" s="14">
        <v>124</v>
      </c>
      <c r="C39" s="15">
        <v>28</v>
      </c>
      <c r="D39" s="115"/>
      <c r="E39" s="26">
        <f>D39*80%</f>
        <v>0</v>
      </c>
      <c r="F39" s="27">
        <f>D39*B39</f>
        <v>0</v>
      </c>
      <c r="G39" s="27">
        <f>C39*E39</f>
        <v>0</v>
      </c>
    </row>
    <row r="40" spans="1:7" x14ac:dyDescent="0.25">
      <c r="A40" s="1" t="s">
        <v>4</v>
      </c>
      <c r="B40" s="14">
        <v>0</v>
      </c>
      <c r="C40" s="15">
        <v>0</v>
      </c>
      <c r="D40" s="115"/>
      <c r="E40" s="26">
        <f t="shared" ref="E40:E44" si="9">D40*80%</f>
        <v>0</v>
      </c>
      <c r="F40" s="27">
        <f t="shared" ref="F40:F44" si="10">D40*B40</f>
        <v>0</v>
      </c>
      <c r="G40" s="27">
        <f t="shared" ref="G40:G44" si="11">C40*E40</f>
        <v>0</v>
      </c>
    </row>
    <row r="41" spans="1:7" x14ac:dyDescent="0.25">
      <c r="A41" s="1" t="s">
        <v>5</v>
      </c>
      <c r="B41" s="14">
        <v>124</v>
      </c>
      <c r="C41" s="15">
        <v>32</v>
      </c>
      <c r="D41" s="115"/>
      <c r="E41" s="26">
        <f t="shared" si="9"/>
        <v>0</v>
      </c>
      <c r="F41" s="27">
        <f t="shared" si="10"/>
        <v>0</v>
      </c>
      <c r="G41" s="27">
        <f t="shared" si="11"/>
        <v>0</v>
      </c>
    </row>
    <row r="42" spans="1:7" x14ac:dyDescent="0.25">
      <c r="A42" s="1" t="s">
        <v>6</v>
      </c>
      <c r="B42" s="14">
        <v>124</v>
      </c>
      <c r="C42" s="15">
        <v>31</v>
      </c>
      <c r="D42" s="115"/>
      <c r="E42" s="26">
        <f t="shared" si="9"/>
        <v>0</v>
      </c>
      <c r="F42" s="27">
        <f t="shared" si="10"/>
        <v>0</v>
      </c>
      <c r="G42" s="27">
        <f t="shared" si="11"/>
        <v>0</v>
      </c>
    </row>
    <row r="43" spans="1:7" x14ac:dyDescent="0.25">
      <c r="A43" s="1" t="s">
        <v>28</v>
      </c>
      <c r="B43" s="14">
        <v>126</v>
      </c>
      <c r="C43" s="15">
        <v>27</v>
      </c>
      <c r="D43" s="115"/>
      <c r="E43" s="26">
        <f t="shared" si="9"/>
        <v>0</v>
      </c>
      <c r="F43" s="27">
        <f t="shared" si="10"/>
        <v>0</v>
      </c>
      <c r="G43" s="27">
        <f t="shared" si="11"/>
        <v>0</v>
      </c>
    </row>
    <row r="44" spans="1:7" x14ac:dyDescent="0.25">
      <c r="A44" s="1" t="s">
        <v>8</v>
      </c>
      <c r="B44" s="14">
        <v>127</v>
      </c>
      <c r="C44" s="15">
        <v>26</v>
      </c>
      <c r="D44" s="115"/>
      <c r="E44" s="26">
        <f t="shared" si="9"/>
        <v>0</v>
      </c>
      <c r="F44" s="27">
        <f t="shared" si="10"/>
        <v>0</v>
      </c>
      <c r="G44" s="27">
        <f t="shared" si="11"/>
        <v>0</v>
      </c>
    </row>
    <row r="45" spans="1:7" x14ac:dyDescent="0.25">
      <c r="A45" s="4" t="s">
        <v>9</v>
      </c>
      <c r="B45" s="16">
        <f>SUM(B39:B44)</f>
        <v>625</v>
      </c>
      <c r="C45" s="16">
        <f>SUM(C39:C44)</f>
        <v>144</v>
      </c>
      <c r="D45" s="133" t="s">
        <v>34</v>
      </c>
      <c r="E45" s="134"/>
      <c r="F45" s="20">
        <f>SUM(F39:F44)</f>
        <v>0</v>
      </c>
      <c r="G45" s="28">
        <f>SUM(G39:G44)</f>
        <v>0</v>
      </c>
    </row>
    <row r="46" spans="1:7" ht="36" x14ac:dyDescent="0.25">
      <c r="A46" s="5" t="s">
        <v>21</v>
      </c>
      <c r="B46" s="24" t="s">
        <v>13</v>
      </c>
      <c r="C46" s="25" t="s">
        <v>14</v>
      </c>
      <c r="D46" s="21" t="s">
        <v>37</v>
      </c>
      <c r="E46" s="21" t="s">
        <v>38</v>
      </c>
      <c r="F46" s="21" t="s">
        <v>39</v>
      </c>
      <c r="G46" s="21" t="s">
        <v>40</v>
      </c>
    </row>
    <row r="47" spans="1:7" x14ac:dyDescent="0.25">
      <c r="A47" s="1" t="s">
        <v>3</v>
      </c>
      <c r="B47" s="14">
        <v>52</v>
      </c>
      <c r="C47" s="15">
        <v>0</v>
      </c>
      <c r="D47" s="115"/>
      <c r="E47" s="26">
        <f>D47*80%</f>
        <v>0</v>
      </c>
      <c r="F47" s="27">
        <f>D47*B47</f>
        <v>0</v>
      </c>
      <c r="G47" s="27">
        <f>C47*E47</f>
        <v>0</v>
      </c>
    </row>
    <row r="48" spans="1:7" x14ac:dyDescent="0.25">
      <c r="A48" s="1" t="s">
        <v>4</v>
      </c>
      <c r="B48" s="14">
        <v>0</v>
      </c>
      <c r="C48" s="15">
        <v>0</v>
      </c>
      <c r="D48" s="115"/>
      <c r="E48" s="26">
        <f t="shared" ref="E48:E52" si="12">D48*80%</f>
        <v>0</v>
      </c>
      <c r="F48" s="27">
        <f t="shared" ref="F48:F52" si="13">D48*B48</f>
        <v>0</v>
      </c>
      <c r="G48" s="27">
        <f t="shared" ref="G48:G52" si="14">C48*E48</f>
        <v>0</v>
      </c>
    </row>
    <row r="49" spans="1:7" x14ac:dyDescent="0.25">
      <c r="A49" s="1" t="s">
        <v>5</v>
      </c>
      <c r="B49" s="14">
        <v>51</v>
      </c>
      <c r="C49" s="15">
        <v>0</v>
      </c>
      <c r="D49" s="115"/>
      <c r="E49" s="26">
        <f t="shared" si="12"/>
        <v>0</v>
      </c>
      <c r="F49" s="27">
        <f t="shared" si="13"/>
        <v>0</v>
      </c>
      <c r="G49" s="27">
        <f t="shared" si="14"/>
        <v>0</v>
      </c>
    </row>
    <row r="50" spans="1:7" x14ac:dyDescent="0.25">
      <c r="A50" s="1" t="s">
        <v>6</v>
      </c>
      <c r="B50" s="14">
        <v>51</v>
      </c>
      <c r="C50" s="15">
        <v>0</v>
      </c>
      <c r="D50" s="115"/>
      <c r="E50" s="26">
        <f t="shared" si="12"/>
        <v>0</v>
      </c>
      <c r="F50" s="27">
        <f t="shared" si="13"/>
        <v>0</v>
      </c>
      <c r="G50" s="27">
        <f t="shared" si="14"/>
        <v>0</v>
      </c>
    </row>
    <row r="51" spans="1:7" x14ac:dyDescent="0.25">
      <c r="A51" s="1" t="s">
        <v>28</v>
      </c>
      <c r="B51" s="14">
        <v>49</v>
      </c>
      <c r="C51" s="15">
        <v>0</v>
      </c>
      <c r="D51" s="115"/>
      <c r="E51" s="26">
        <f t="shared" si="12"/>
        <v>0</v>
      </c>
      <c r="F51" s="27">
        <f t="shared" si="13"/>
        <v>0</v>
      </c>
      <c r="G51" s="27">
        <f t="shared" si="14"/>
        <v>0</v>
      </c>
    </row>
    <row r="52" spans="1:7" x14ac:dyDescent="0.25">
      <c r="A52" s="1" t="s">
        <v>8</v>
      </c>
      <c r="B52" s="14">
        <v>50</v>
      </c>
      <c r="C52" s="15">
        <v>0</v>
      </c>
      <c r="D52" s="115"/>
      <c r="E52" s="26">
        <f t="shared" si="12"/>
        <v>0</v>
      </c>
      <c r="F52" s="27">
        <f t="shared" si="13"/>
        <v>0</v>
      </c>
      <c r="G52" s="27">
        <f t="shared" si="14"/>
        <v>0</v>
      </c>
    </row>
    <row r="53" spans="1:7" x14ac:dyDescent="0.25">
      <c r="A53" s="4" t="s">
        <v>9</v>
      </c>
      <c r="B53" s="16">
        <f>SUM(B47:B52)</f>
        <v>253</v>
      </c>
      <c r="C53" s="16">
        <f>SUM(C47:C52)</f>
        <v>0</v>
      </c>
      <c r="D53" s="133" t="s">
        <v>34</v>
      </c>
      <c r="E53" s="134"/>
      <c r="F53" s="20">
        <f>SUM(F47:F52)</f>
        <v>0</v>
      </c>
      <c r="G53" s="28">
        <f>SUM(G47:G52)</f>
        <v>0</v>
      </c>
    </row>
    <row r="54" spans="1:7" ht="36" x14ac:dyDescent="0.25">
      <c r="A54" s="3" t="s">
        <v>22</v>
      </c>
      <c r="B54" s="23" t="s">
        <v>13</v>
      </c>
      <c r="C54" s="22" t="s">
        <v>14</v>
      </c>
      <c r="D54" s="21" t="s">
        <v>37</v>
      </c>
      <c r="E54" s="21" t="s">
        <v>41</v>
      </c>
      <c r="F54" s="21" t="s">
        <v>39</v>
      </c>
      <c r="G54" s="21" t="s">
        <v>40</v>
      </c>
    </row>
    <row r="55" spans="1:7" x14ac:dyDescent="0.25">
      <c r="A55" s="1" t="s">
        <v>3</v>
      </c>
      <c r="B55" s="14">
        <v>43</v>
      </c>
      <c r="C55" s="15">
        <v>5</v>
      </c>
      <c r="D55" s="115"/>
      <c r="E55" s="26">
        <f>D55*80%</f>
        <v>0</v>
      </c>
      <c r="F55" s="27">
        <f>D55*B55</f>
        <v>0</v>
      </c>
      <c r="G55" s="27">
        <f>C55*E55</f>
        <v>0</v>
      </c>
    </row>
    <row r="56" spans="1:7" x14ac:dyDescent="0.25">
      <c r="A56" s="1" t="s">
        <v>4</v>
      </c>
      <c r="B56" s="14">
        <v>0</v>
      </c>
      <c r="C56" s="15">
        <v>0</v>
      </c>
      <c r="D56" s="115"/>
      <c r="E56" s="26">
        <f t="shared" ref="E56:E60" si="15">D56*80%</f>
        <v>0</v>
      </c>
      <c r="F56" s="27">
        <f t="shared" ref="F56:F60" si="16">D56*B56</f>
        <v>0</v>
      </c>
      <c r="G56" s="27">
        <f t="shared" ref="G56:G60" si="17">C56*E56</f>
        <v>0</v>
      </c>
    </row>
    <row r="57" spans="1:7" x14ac:dyDescent="0.25">
      <c r="A57" s="1" t="s">
        <v>5</v>
      </c>
      <c r="B57" s="14">
        <v>47</v>
      </c>
      <c r="C57" s="15">
        <v>5</v>
      </c>
      <c r="D57" s="115"/>
      <c r="E57" s="26">
        <f t="shared" si="15"/>
        <v>0</v>
      </c>
      <c r="F57" s="27">
        <f t="shared" si="16"/>
        <v>0</v>
      </c>
      <c r="G57" s="27">
        <f t="shared" si="17"/>
        <v>0</v>
      </c>
    </row>
    <row r="58" spans="1:7" x14ac:dyDescent="0.25">
      <c r="A58" s="1" t="s">
        <v>6</v>
      </c>
      <c r="B58" s="14">
        <v>48</v>
      </c>
      <c r="C58" s="15">
        <v>5</v>
      </c>
      <c r="D58" s="115"/>
      <c r="E58" s="26">
        <f t="shared" si="15"/>
        <v>0</v>
      </c>
      <c r="F58" s="27">
        <f t="shared" si="16"/>
        <v>0</v>
      </c>
      <c r="G58" s="27">
        <f t="shared" si="17"/>
        <v>0</v>
      </c>
    </row>
    <row r="59" spans="1:7" x14ac:dyDescent="0.25">
      <c r="A59" s="1" t="s">
        <v>28</v>
      </c>
      <c r="B59" s="14">
        <v>46</v>
      </c>
      <c r="C59" s="15">
        <v>7</v>
      </c>
      <c r="D59" s="115"/>
      <c r="E59" s="26">
        <f t="shared" si="15"/>
        <v>0</v>
      </c>
      <c r="F59" s="27">
        <f t="shared" si="16"/>
        <v>0</v>
      </c>
      <c r="G59" s="27">
        <f t="shared" si="17"/>
        <v>0</v>
      </c>
    </row>
    <row r="60" spans="1:7" x14ac:dyDescent="0.25">
      <c r="A60" s="1" t="s">
        <v>8</v>
      </c>
      <c r="B60" s="14">
        <v>46</v>
      </c>
      <c r="C60" s="15">
        <v>6</v>
      </c>
      <c r="D60" s="115"/>
      <c r="E60" s="26">
        <f t="shared" si="15"/>
        <v>0</v>
      </c>
      <c r="F60" s="27">
        <f t="shared" si="16"/>
        <v>0</v>
      </c>
      <c r="G60" s="27">
        <f t="shared" si="17"/>
        <v>0</v>
      </c>
    </row>
    <row r="61" spans="1:7" x14ac:dyDescent="0.25">
      <c r="A61" s="4" t="s">
        <v>9</v>
      </c>
      <c r="B61" s="16">
        <f>SUM(B55:B60)</f>
        <v>230</v>
      </c>
      <c r="C61" s="16">
        <f>SUM(C55:C60)</f>
        <v>28</v>
      </c>
      <c r="D61" s="133" t="s">
        <v>34</v>
      </c>
      <c r="E61" s="134"/>
      <c r="F61" s="20">
        <f>SUM(F55:F60)</f>
        <v>0</v>
      </c>
      <c r="G61" s="28">
        <f>SUM(G55:G60)</f>
        <v>0</v>
      </c>
    </row>
    <row r="62" spans="1:7" ht="36" x14ac:dyDescent="0.25">
      <c r="A62" s="5" t="s">
        <v>23</v>
      </c>
      <c r="B62" s="24" t="s">
        <v>13</v>
      </c>
      <c r="C62" s="25" t="s">
        <v>14</v>
      </c>
      <c r="D62" s="21" t="s">
        <v>37</v>
      </c>
      <c r="E62" s="21" t="s">
        <v>38</v>
      </c>
      <c r="F62" s="21" t="s">
        <v>39</v>
      </c>
      <c r="G62" s="21" t="s">
        <v>40</v>
      </c>
    </row>
    <row r="63" spans="1:7" x14ac:dyDescent="0.25">
      <c r="A63" s="1" t="s">
        <v>3</v>
      </c>
      <c r="B63" s="14">
        <v>114</v>
      </c>
      <c r="C63" s="15">
        <v>4</v>
      </c>
      <c r="D63" s="115"/>
      <c r="E63" s="26">
        <f>D63*80%</f>
        <v>0</v>
      </c>
      <c r="F63" s="27">
        <f>D63*B63</f>
        <v>0</v>
      </c>
      <c r="G63" s="27">
        <f>C63*E63</f>
        <v>0</v>
      </c>
    </row>
    <row r="64" spans="1:7" x14ac:dyDescent="0.25">
      <c r="A64" s="1" t="s">
        <v>4</v>
      </c>
      <c r="B64" s="14">
        <v>0</v>
      </c>
      <c r="C64" s="15">
        <v>0</v>
      </c>
      <c r="D64" s="115"/>
      <c r="E64" s="26">
        <f t="shared" ref="E64:E68" si="18">D64*80%</f>
        <v>0</v>
      </c>
      <c r="F64" s="27">
        <f t="shared" ref="F64:F68" si="19">D64*B64</f>
        <v>0</v>
      </c>
      <c r="G64" s="27">
        <f t="shared" ref="G64:G68" si="20">C64*E64</f>
        <v>0</v>
      </c>
    </row>
    <row r="65" spans="1:7" x14ac:dyDescent="0.25">
      <c r="A65" s="1" t="s">
        <v>5</v>
      </c>
      <c r="B65" s="14">
        <v>474</v>
      </c>
      <c r="C65" s="15">
        <v>4</v>
      </c>
      <c r="D65" s="115"/>
      <c r="E65" s="26">
        <f t="shared" si="18"/>
        <v>0</v>
      </c>
      <c r="F65" s="27">
        <f t="shared" si="19"/>
        <v>0</v>
      </c>
      <c r="G65" s="27">
        <f t="shared" si="20"/>
        <v>0</v>
      </c>
    </row>
    <row r="66" spans="1:7" x14ac:dyDescent="0.25">
      <c r="A66" s="1" t="s">
        <v>6</v>
      </c>
      <c r="B66" s="14">
        <v>115</v>
      </c>
      <c r="C66" s="15">
        <v>4</v>
      </c>
      <c r="D66" s="115"/>
      <c r="E66" s="26">
        <f t="shared" si="18"/>
        <v>0</v>
      </c>
      <c r="F66" s="27">
        <f t="shared" si="19"/>
        <v>0</v>
      </c>
      <c r="G66" s="27">
        <f t="shared" si="20"/>
        <v>0</v>
      </c>
    </row>
    <row r="67" spans="1:7" x14ac:dyDescent="0.25">
      <c r="A67" s="1" t="s">
        <v>28</v>
      </c>
      <c r="B67" s="14">
        <v>113</v>
      </c>
      <c r="C67" s="15">
        <v>5</v>
      </c>
      <c r="D67" s="115"/>
      <c r="E67" s="26">
        <f t="shared" si="18"/>
        <v>0</v>
      </c>
      <c r="F67" s="27">
        <f t="shared" si="19"/>
        <v>0</v>
      </c>
      <c r="G67" s="27">
        <f t="shared" si="20"/>
        <v>0</v>
      </c>
    </row>
    <row r="68" spans="1:7" x14ac:dyDescent="0.25">
      <c r="A68" s="1" t="s">
        <v>8</v>
      </c>
      <c r="B68" s="14">
        <v>123</v>
      </c>
      <c r="C68" s="15">
        <v>4</v>
      </c>
      <c r="D68" s="115"/>
      <c r="E68" s="26">
        <f t="shared" si="18"/>
        <v>0</v>
      </c>
      <c r="F68" s="27">
        <f t="shared" si="19"/>
        <v>0</v>
      </c>
      <c r="G68" s="27">
        <f t="shared" si="20"/>
        <v>0</v>
      </c>
    </row>
    <row r="69" spans="1:7" x14ac:dyDescent="0.25">
      <c r="A69" s="4" t="s">
        <v>9</v>
      </c>
      <c r="B69" s="16">
        <f>SUM(B63:B68)</f>
        <v>939</v>
      </c>
      <c r="C69" s="16">
        <f>SUM(C63:C68)</f>
        <v>21</v>
      </c>
      <c r="D69" s="133" t="s">
        <v>34</v>
      </c>
      <c r="E69" s="134"/>
      <c r="F69" s="20">
        <f>SUM(F63:F68)</f>
        <v>0</v>
      </c>
      <c r="G69" s="28">
        <f>SUM(G63:G68)</f>
        <v>0</v>
      </c>
    </row>
    <row r="70" spans="1:7" ht="36" x14ac:dyDescent="0.25">
      <c r="A70" s="5" t="s">
        <v>24</v>
      </c>
      <c r="B70" s="24" t="s">
        <v>13</v>
      </c>
      <c r="C70" s="25" t="s">
        <v>14</v>
      </c>
      <c r="D70" s="21" t="s">
        <v>37</v>
      </c>
      <c r="E70" s="21" t="s">
        <v>38</v>
      </c>
      <c r="F70" s="21" t="s">
        <v>39</v>
      </c>
      <c r="G70" s="21" t="s">
        <v>40</v>
      </c>
    </row>
    <row r="71" spans="1:7" x14ac:dyDescent="0.25">
      <c r="A71" s="1" t="s">
        <v>3</v>
      </c>
      <c r="B71" s="14">
        <v>25</v>
      </c>
      <c r="C71" s="15">
        <v>7</v>
      </c>
      <c r="D71" s="115"/>
      <c r="E71" s="26">
        <f>D71*80%</f>
        <v>0</v>
      </c>
      <c r="F71" s="27">
        <f>D71*B71</f>
        <v>0</v>
      </c>
      <c r="G71" s="27">
        <f>C71*E71</f>
        <v>0</v>
      </c>
    </row>
    <row r="72" spans="1:7" x14ac:dyDescent="0.25">
      <c r="A72" s="1" t="s">
        <v>4</v>
      </c>
      <c r="B72" s="14">
        <v>0</v>
      </c>
      <c r="C72" s="15">
        <v>0</v>
      </c>
      <c r="D72" s="115"/>
      <c r="E72" s="26">
        <f t="shared" ref="E72:E76" si="21">D72*80%</f>
        <v>0</v>
      </c>
      <c r="F72" s="27">
        <f t="shared" ref="F72:F76" si="22">D72*B72</f>
        <v>0</v>
      </c>
      <c r="G72" s="27">
        <f t="shared" ref="G72:G76" si="23">C72*E72</f>
        <v>0</v>
      </c>
    </row>
    <row r="73" spans="1:7" x14ac:dyDescent="0.25">
      <c r="A73" s="1" t="s">
        <v>5</v>
      </c>
      <c r="B73" s="14">
        <v>23</v>
      </c>
      <c r="C73" s="15">
        <v>1</v>
      </c>
      <c r="D73" s="115"/>
      <c r="E73" s="26">
        <f t="shared" si="21"/>
        <v>0</v>
      </c>
      <c r="F73" s="27">
        <f t="shared" si="22"/>
        <v>0</v>
      </c>
      <c r="G73" s="27">
        <f t="shared" si="23"/>
        <v>0</v>
      </c>
    </row>
    <row r="74" spans="1:7" x14ac:dyDescent="0.25">
      <c r="A74" s="1" t="s">
        <v>6</v>
      </c>
      <c r="B74" s="14">
        <v>25</v>
      </c>
      <c r="C74" s="15">
        <v>1</v>
      </c>
      <c r="D74" s="115"/>
      <c r="E74" s="26">
        <f t="shared" si="21"/>
        <v>0</v>
      </c>
      <c r="F74" s="27">
        <f t="shared" si="22"/>
        <v>0</v>
      </c>
      <c r="G74" s="27">
        <f t="shared" si="23"/>
        <v>0</v>
      </c>
    </row>
    <row r="75" spans="1:7" x14ac:dyDescent="0.25">
      <c r="A75" s="1" t="s">
        <v>28</v>
      </c>
      <c r="B75" s="14">
        <v>23</v>
      </c>
      <c r="C75" s="15">
        <v>1</v>
      </c>
      <c r="D75" s="115"/>
      <c r="E75" s="26">
        <f t="shared" si="21"/>
        <v>0</v>
      </c>
      <c r="F75" s="27">
        <f t="shared" si="22"/>
        <v>0</v>
      </c>
      <c r="G75" s="27">
        <f t="shared" si="23"/>
        <v>0</v>
      </c>
    </row>
    <row r="76" spans="1:7" x14ac:dyDescent="0.25">
      <c r="A76" s="1" t="s">
        <v>8</v>
      </c>
      <c r="B76" s="14">
        <v>26</v>
      </c>
      <c r="C76" s="15">
        <v>7</v>
      </c>
      <c r="D76" s="115"/>
      <c r="E76" s="26">
        <f t="shared" si="21"/>
        <v>0</v>
      </c>
      <c r="F76" s="27">
        <f t="shared" si="22"/>
        <v>0</v>
      </c>
      <c r="G76" s="27">
        <f t="shared" si="23"/>
        <v>0</v>
      </c>
    </row>
    <row r="77" spans="1:7" x14ac:dyDescent="0.25">
      <c r="A77" s="4" t="s">
        <v>9</v>
      </c>
      <c r="B77" s="16">
        <f>SUM(B71:B76)</f>
        <v>122</v>
      </c>
      <c r="C77" s="16">
        <f>SUM(C71:C76)</f>
        <v>17</v>
      </c>
      <c r="D77" s="133" t="s">
        <v>34</v>
      </c>
      <c r="E77" s="134"/>
      <c r="F77" s="20">
        <f>SUM(F71:F76)</f>
        <v>0</v>
      </c>
      <c r="G77" s="28">
        <f>SUM(G71:G76)</f>
        <v>0</v>
      </c>
    </row>
    <row r="78" spans="1:7" ht="36" x14ac:dyDescent="0.25">
      <c r="A78" s="5" t="s">
        <v>25</v>
      </c>
      <c r="B78" s="24" t="s">
        <v>13</v>
      </c>
      <c r="C78" s="25" t="s">
        <v>14</v>
      </c>
      <c r="D78" s="21" t="s">
        <v>37</v>
      </c>
      <c r="E78" s="21" t="s">
        <v>38</v>
      </c>
      <c r="F78" s="21" t="s">
        <v>39</v>
      </c>
      <c r="G78" s="21" t="s">
        <v>40</v>
      </c>
    </row>
    <row r="79" spans="1:7" x14ac:dyDescent="0.25">
      <c r="A79" s="1" t="s">
        <v>3</v>
      </c>
      <c r="B79" s="14">
        <v>443</v>
      </c>
      <c r="C79" s="15">
        <v>3</v>
      </c>
      <c r="D79" s="115"/>
      <c r="E79" s="26">
        <f>D79*80%</f>
        <v>0</v>
      </c>
      <c r="F79" s="27">
        <f>D79*B79</f>
        <v>0</v>
      </c>
      <c r="G79" s="27">
        <f>C79*E79</f>
        <v>0</v>
      </c>
    </row>
    <row r="80" spans="1:7" x14ac:dyDescent="0.25">
      <c r="A80" s="1" t="s">
        <v>4</v>
      </c>
      <c r="B80" s="14">
        <v>0</v>
      </c>
      <c r="C80" s="15">
        <v>0</v>
      </c>
      <c r="D80" s="115"/>
      <c r="E80" s="26">
        <f t="shared" ref="E80:E84" si="24">D80*80%</f>
        <v>0</v>
      </c>
      <c r="F80" s="27">
        <f t="shared" ref="F80:F84" si="25">D80*B80</f>
        <v>0</v>
      </c>
      <c r="G80" s="27">
        <f t="shared" ref="G80:G84" si="26">C80*E80</f>
        <v>0</v>
      </c>
    </row>
    <row r="81" spans="1:7" x14ac:dyDescent="0.25">
      <c r="A81" s="1" t="s">
        <v>5</v>
      </c>
      <c r="B81" s="14">
        <v>440</v>
      </c>
      <c r="C81" s="15">
        <v>3</v>
      </c>
      <c r="D81" s="115"/>
      <c r="E81" s="26">
        <f t="shared" si="24"/>
        <v>0</v>
      </c>
      <c r="F81" s="27">
        <f t="shared" si="25"/>
        <v>0</v>
      </c>
      <c r="G81" s="27">
        <f t="shared" si="26"/>
        <v>0</v>
      </c>
    </row>
    <row r="82" spans="1:7" x14ac:dyDescent="0.25">
      <c r="A82" s="1" t="s">
        <v>6</v>
      </c>
      <c r="B82" s="14">
        <v>448</v>
      </c>
      <c r="C82" s="15">
        <v>3</v>
      </c>
      <c r="D82" s="115"/>
      <c r="E82" s="26">
        <f t="shared" si="24"/>
        <v>0</v>
      </c>
      <c r="F82" s="27">
        <f t="shared" si="25"/>
        <v>0</v>
      </c>
      <c r="G82" s="27">
        <f t="shared" si="26"/>
        <v>0</v>
      </c>
    </row>
    <row r="83" spans="1:7" x14ac:dyDescent="0.25">
      <c r="A83" s="1" t="s">
        <v>28</v>
      </c>
      <c r="B83" s="14">
        <v>444</v>
      </c>
      <c r="C83" s="15">
        <v>3</v>
      </c>
      <c r="D83" s="115"/>
      <c r="E83" s="26">
        <f t="shared" si="24"/>
        <v>0</v>
      </c>
      <c r="F83" s="27">
        <f t="shared" si="25"/>
        <v>0</v>
      </c>
      <c r="G83" s="27">
        <f t="shared" si="26"/>
        <v>0</v>
      </c>
    </row>
    <row r="84" spans="1:7" x14ac:dyDescent="0.25">
      <c r="A84" s="1" t="s">
        <v>8</v>
      </c>
      <c r="B84" s="14">
        <v>449</v>
      </c>
      <c r="C84" s="15">
        <v>3</v>
      </c>
      <c r="D84" s="115"/>
      <c r="E84" s="26">
        <f t="shared" si="24"/>
        <v>0</v>
      </c>
      <c r="F84" s="27">
        <f t="shared" si="25"/>
        <v>0</v>
      </c>
      <c r="G84" s="27">
        <f t="shared" si="26"/>
        <v>0</v>
      </c>
    </row>
    <row r="85" spans="1:7" x14ac:dyDescent="0.25">
      <c r="A85" s="4" t="s">
        <v>9</v>
      </c>
      <c r="B85" s="16">
        <f>SUM(B79:B84)</f>
        <v>2224</v>
      </c>
      <c r="C85" s="16">
        <f>SUM(C79:C84)</f>
        <v>15</v>
      </c>
      <c r="D85" s="133" t="s">
        <v>34</v>
      </c>
      <c r="E85" s="134"/>
      <c r="F85" s="20">
        <f>SUM(F79:F84)</f>
        <v>0</v>
      </c>
      <c r="G85" s="28">
        <f>SUM(G79:G84)</f>
        <v>0</v>
      </c>
    </row>
    <row r="86" spans="1:7" ht="36" x14ac:dyDescent="0.25">
      <c r="A86" s="3" t="s">
        <v>26</v>
      </c>
      <c r="B86" s="23" t="s">
        <v>13</v>
      </c>
      <c r="C86" s="22" t="s">
        <v>14</v>
      </c>
      <c r="D86" s="21" t="s">
        <v>37</v>
      </c>
      <c r="E86" s="21" t="s">
        <v>38</v>
      </c>
      <c r="F86" s="21" t="s">
        <v>39</v>
      </c>
      <c r="G86" s="21" t="s">
        <v>40</v>
      </c>
    </row>
    <row r="87" spans="1:7" x14ac:dyDescent="0.25">
      <c r="A87" s="1" t="s">
        <v>3</v>
      </c>
      <c r="B87" s="14">
        <v>74</v>
      </c>
      <c r="C87" s="15">
        <v>6</v>
      </c>
      <c r="D87" s="115"/>
      <c r="E87" s="26">
        <f>D87*80%</f>
        <v>0</v>
      </c>
      <c r="F87" s="27">
        <f>D87*B87</f>
        <v>0</v>
      </c>
      <c r="G87" s="27">
        <f>C87*E87</f>
        <v>0</v>
      </c>
    </row>
    <row r="88" spans="1:7" x14ac:dyDescent="0.25">
      <c r="A88" s="1" t="s">
        <v>4</v>
      </c>
      <c r="B88" s="14">
        <v>0</v>
      </c>
      <c r="C88" s="15">
        <v>0</v>
      </c>
      <c r="D88" s="115"/>
      <c r="E88" s="26">
        <f t="shared" ref="E88:E92" si="27">D88*80%</f>
        <v>0</v>
      </c>
      <c r="F88" s="27">
        <f t="shared" ref="F88:F92" si="28">D88*B88</f>
        <v>0</v>
      </c>
      <c r="G88" s="27">
        <f t="shared" ref="G88:G92" si="29">C88*E88</f>
        <v>0</v>
      </c>
    </row>
    <row r="89" spans="1:7" x14ac:dyDescent="0.25">
      <c r="A89" s="1" t="s">
        <v>5</v>
      </c>
      <c r="B89" s="14">
        <v>75</v>
      </c>
      <c r="C89" s="15">
        <v>226</v>
      </c>
      <c r="D89" s="115"/>
      <c r="E89" s="26">
        <f t="shared" si="27"/>
        <v>0</v>
      </c>
      <c r="F89" s="27">
        <f t="shared" si="28"/>
        <v>0</v>
      </c>
      <c r="G89" s="27">
        <f t="shared" si="29"/>
        <v>0</v>
      </c>
    </row>
    <row r="90" spans="1:7" x14ac:dyDescent="0.25">
      <c r="A90" s="1" t="s">
        <v>6</v>
      </c>
      <c r="B90" s="14">
        <v>74</v>
      </c>
      <c r="C90" s="15">
        <v>6</v>
      </c>
      <c r="D90" s="115"/>
      <c r="E90" s="26">
        <f t="shared" si="27"/>
        <v>0</v>
      </c>
      <c r="F90" s="27">
        <f t="shared" si="28"/>
        <v>0</v>
      </c>
      <c r="G90" s="27">
        <f t="shared" si="29"/>
        <v>0</v>
      </c>
    </row>
    <row r="91" spans="1:7" x14ac:dyDescent="0.25">
      <c r="A91" s="1" t="s">
        <v>7</v>
      </c>
      <c r="B91" s="14">
        <v>74</v>
      </c>
      <c r="C91" s="15">
        <v>5</v>
      </c>
      <c r="D91" s="115"/>
      <c r="E91" s="26">
        <f t="shared" si="27"/>
        <v>0</v>
      </c>
      <c r="F91" s="27">
        <f t="shared" si="28"/>
        <v>0</v>
      </c>
      <c r="G91" s="27">
        <f t="shared" si="29"/>
        <v>0</v>
      </c>
    </row>
    <row r="92" spans="1:7" x14ac:dyDescent="0.25">
      <c r="A92" s="1" t="s">
        <v>8</v>
      </c>
      <c r="B92" s="14">
        <v>74</v>
      </c>
      <c r="C92" s="15">
        <v>6</v>
      </c>
      <c r="D92" s="115"/>
      <c r="E92" s="26">
        <f t="shared" si="27"/>
        <v>0</v>
      </c>
      <c r="F92" s="27">
        <f t="shared" si="28"/>
        <v>0</v>
      </c>
      <c r="G92" s="27">
        <f t="shared" si="29"/>
        <v>0</v>
      </c>
    </row>
    <row r="93" spans="1:7" x14ac:dyDescent="0.25">
      <c r="A93" s="4" t="s">
        <v>9</v>
      </c>
      <c r="B93" s="16">
        <f>SUM(B87:B92)</f>
        <v>371</v>
      </c>
      <c r="C93" s="16">
        <f>SUM(C87:C92)</f>
        <v>249</v>
      </c>
      <c r="D93" s="133" t="s">
        <v>34</v>
      </c>
      <c r="E93" s="134"/>
      <c r="F93" s="20">
        <f>SUM(F87:F92)</f>
        <v>0</v>
      </c>
      <c r="G93" s="28">
        <f>SUM(G87:G92)</f>
        <v>0</v>
      </c>
    </row>
    <row r="94" spans="1:7" ht="36" x14ac:dyDescent="0.25">
      <c r="A94" s="5" t="s">
        <v>27</v>
      </c>
      <c r="B94" s="24" t="s">
        <v>13</v>
      </c>
      <c r="C94" s="25" t="s">
        <v>14</v>
      </c>
      <c r="D94" s="21" t="s">
        <v>42</v>
      </c>
      <c r="E94" s="21" t="s">
        <v>38</v>
      </c>
      <c r="F94" s="21" t="s">
        <v>39</v>
      </c>
      <c r="G94" s="21" t="s">
        <v>40</v>
      </c>
    </row>
    <row r="95" spans="1:7" x14ac:dyDescent="0.25">
      <c r="A95" s="1" t="s">
        <v>3</v>
      </c>
      <c r="B95" s="8">
        <v>0</v>
      </c>
      <c r="C95" s="13">
        <v>0</v>
      </c>
      <c r="D95" s="115"/>
      <c r="E95" s="26">
        <f>D95*80%</f>
        <v>0</v>
      </c>
      <c r="F95" s="27">
        <f>D95*B95</f>
        <v>0</v>
      </c>
      <c r="G95" s="27">
        <f>C95*E95</f>
        <v>0</v>
      </c>
    </row>
    <row r="96" spans="1:7" x14ac:dyDescent="0.25">
      <c r="A96" s="1" t="s">
        <v>4</v>
      </c>
      <c r="B96" s="8">
        <v>0</v>
      </c>
      <c r="C96" s="13">
        <v>0</v>
      </c>
      <c r="D96" s="115"/>
      <c r="E96" s="26">
        <f t="shared" ref="E96:E100" si="30">D96*80%</f>
        <v>0</v>
      </c>
      <c r="F96" s="27">
        <f t="shared" ref="F96:F100" si="31">D96*B96</f>
        <v>0</v>
      </c>
      <c r="G96" s="27">
        <f t="shared" ref="G96:G100" si="32">C96*E96</f>
        <v>0</v>
      </c>
    </row>
    <row r="97" spans="1:7" x14ac:dyDescent="0.25">
      <c r="A97" s="1" t="s">
        <v>5</v>
      </c>
      <c r="B97" s="8">
        <v>0</v>
      </c>
      <c r="C97" s="13">
        <v>0</v>
      </c>
      <c r="D97" s="115"/>
      <c r="E97" s="26">
        <f t="shared" si="30"/>
        <v>0</v>
      </c>
      <c r="F97" s="27">
        <f t="shared" si="31"/>
        <v>0</v>
      </c>
      <c r="G97" s="27">
        <f t="shared" si="32"/>
        <v>0</v>
      </c>
    </row>
    <row r="98" spans="1:7" x14ac:dyDescent="0.25">
      <c r="A98" s="1" t="s">
        <v>6</v>
      </c>
      <c r="B98" s="8">
        <v>0</v>
      </c>
      <c r="C98" s="13">
        <v>0</v>
      </c>
      <c r="D98" s="115"/>
      <c r="E98" s="26">
        <f t="shared" si="30"/>
        <v>0</v>
      </c>
      <c r="F98" s="27">
        <f t="shared" si="31"/>
        <v>0</v>
      </c>
      <c r="G98" s="27">
        <f t="shared" si="32"/>
        <v>0</v>
      </c>
    </row>
    <row r="99" spans="1:7" x14ac:dyDescent="0.25">
      <c r="A99" s="1" t="s">
        <v>7</v>
      </c>
      <c r="B99" s="8">
        <v>0</v>
      </c>
      <c r="C99" s="13">
        <v>0</v>
      </c>
      <c r="D99" s="115"/>
      <c r="E99" s="26">
        <f t="shared" si="30"/>
        <v>0</v>
      </c>
      <c r="F99" s="27">
        <f t="shared" si="31"/>
        <v>0</v>
      </c>
      <c r="G99" s="27">
        <f t="shared" si="32"/>
        <v>0</v>
      </c>
    </row>
    <row r="100" spans="1:7" x14ac:dyDescent="0.25">
      <c r="A100" s="1" t="s">
        <v>8</v>
      </c>
      <c r="B100" s="8">
        <v>0</v>
      </c>
      <c r="C100" s="13">
        <v>0</v>
      </c>
      <c r="D100" s="115"/>
      <c r="E100" s="26">
        <f t="shared" si="30"/>
        <v>0</v>
      </c>
      <c r="F100" s="27">
        <f t="shared" si="31"/>
        <v>0</v>
      </c>
      <c r="G100" s="27">
        <f t="shared" si="32"/>
        <v>0</v>
      </c>
    </row>
    <row r="101" spans="1:7" x14ac:dyDescent="0.25">
      <c r="A101" s="4" t="s">
        <v>9</v>
      </c>
      <c r="B101" s="9">
        <f>SUM(B95:B100)</f>
        <v>0</v>
      </c>
      <c r="C101" s="11">
        <f>SUM(C95:C100)</f>
        <v>0</v>
      </c>
      <c r="D101" s="133" t="s">
        <v>34</v>
      </c>
      <c r="E101" s="134"/>
      <c r="F101" s="110">
        <f>SUM(F95:F100)</f>
        <v>0</v>
      </c>
      <c r="G101" s="111">
        <f>SUM(G95:G100)</f>
        <v>0</v>
      </c>
    </row>
    <row r="102" spans="1:7" x14ac:dyDescent="0.25">
      <c r="A102" s="18" t="s">
        <v>9</v>
      </c>
      <c r="B102" s="19">
        <f>B8+B14+B21+B29+B37+B45+B53+B61+B69+B77+B85+B93+B101</f>
        <v>56205</v>
      </c>
      <c r="C102" s="19">
        <f>C29+C37+C45+C53+C61+C69+C77+C85+C93+C101</f>
        <v>4648</v>
      </c>
      <c r="D102" s="133" t="s">
        <v>34</v>
      </c>
      <c r="E102" s="134"/>
      <c r="F102" s="112">
        <f>F8+F14+F21+F29+F37+F45+F53+F61+F69+F77+F85+F93+F101</f>
        <v>0</v>
      </c>
      <c r="G102" s="112">
        <f>G29+G37+G45+G53+G61+G69+G77+G85+G93+G101</f>
        <v>0</v>
      </c>
    </row>
    <row r="103" spans="1:7" ht="24" x14ac:dyDescent="0.25">
      <c r="A103" s="2" t="s">
        <v>43</v>
      </c>
      <c r="B103" s="131">
        <f>B102+C102</f>
        <v>60853</v>
      </c>
      <c r="C103" s="132"/>
      <c r="D103" s="127" t="s">
        <v>34</v>
      </c>
      <c r="E103" s="128"/>
      <c r="F103" s="123">
        <f>F102+G102</f>
        <v>0</v>
      </c>
      <c r="G103" s="124"/>
    </row>
    <row r="104" spans="1:7" x14ac:dyDescent="0.25">
      <c r="A104" s="120" t="s">
        <v>44</v>
      </c>
      <c r="B104" s="121"/>
      <c r="C104" s="121"/>
      <c r="D104" s="121"/>
      <c r="E104" s="122"/>
      <c r="F104" s="123">
        <f>F103*5%</f>
        <v>0</v>
      </c>
      <c r="G104" s="124"/>
    </row>
    <row r="105" spans="1:7" x14ac:dyDescent="0.25">
      <c r="A105" s="120" t="s">
        <v>45</v>
      </c>
      <c r="B105" s="121"/>
      <c r="C105" s="121"/>
      <c r="D105" s="121"/>
      <c r="E105" s="122"/>
      <c r="F105" s="123">
        <f>F103*2%</f>
        <v>0</v>
      </c>
      <c r="G105" s="124"/>
    </row>
    <row r="106" spans="1:7" x14ac:dyDescent="0.25">
      <c r="A106" s="120" t="s">
        <v>46</v>
      </c>
      <c r="B106" s="121"/>
      <c r="C106" s="121"/>
      <c r="D106" s="121"/>
      <c r="E106" s="122"/>
      <c r="F106" s="123">
        <f>F103+F104+F105</f>
        <v>0</v>
      </c>
      <c r="G106" s="124"/>
    </row>
  </sheetData>
  <sheetProtection algorithmName="SHA-512" hashValue="M8pjeDOKZWvkVnEOpVSPIsM8vHgu+6U+UemoPSz72LssG0V2DzTh1+cRnIpV2HcGMKeKPYzZtzQWOIPPXWw0EA==" saltValue="J0pW+CQjzpgsM7jl9J9fgw==" spinCount="100000" sheet="1" objects="1" scenarios="1"/>
  <mergeCells count="78">
    <mergeCell ref="D69:E69"/>
    <mergeCell ref="B19:C19"/>
    <mergeCell ref="B20:C20"/>
    <mergeCell ref="D19:E19"/>
    <mergeCell ref="D21:E21"/>
    <mergeCell ref="F19:G19"/>
    <mergeCell ref="D20:E20"/>
    <mergeCell ref="F20:G20"/>
    <mergeCell ref="B17:C17"/>
    <mergeCell ref="B18:C18"/>
    <mergeCell ref="D17:E17"/>
    <mergeCell ref="F17:G17"/>
    <mergeCell ref="D18:E18"/>
    <mergeCell ref="F18:G18"/>
    <mergeCell ref="B14:C14"/>
    <mergeCell ref="B16:C16"/>
    <mergeCell ref="D14:E14"/>
    <mergeCell ref="F14:G14"/>
    <mergeCell ref="A15:G15"/>
    <mergeCell ref="D16:E16"/>
    <mergeCell ref="F16:G16"/>
    <mergeCell ref="B12:C12"/>
    <mergeCell ref="D12:E12"/>
    <mergeCell ref="F12:G12"/>
    <mergeCell ref="B13:C13"/>
    <mergeCell ref="D13:E13"/>
    <mergeCell ref="F13:G13"/>
    <mergeCell ref="A1:G1"/>
    <mergeCell ref="B6:C6"/>
    <mergeCell ref="B7:C7"/>
    <mergeCell ref="D6:E6"/>
    <mergeCell ref="F6:G6"/>
    <mergeCell ref="D7:E7"/>
    <mergeCell ref="F7:G7"/>
    <mergeCell ref="D2:G2"/>
    <mergeCell ref="D3:E3"/>
    <mergeCell ref="F3:G3"/>
    <mergeCell ref="D4:E4"/>
    <mergeCell ref="F4:G4"/>
    <mergeCell ref="B4:C4"/>
    <mergeCell ref="B5:C5"/>
    <mergeCell ref="D5:E5"/>
    <mergeCell ref="F5:G5"/>
    <mergeCell ref="F8:G8"/>
    <mergeCell ref="D9:E9"/>
    <mergeCell ref="F9:G9"/>
    <mergeCell ref="B10:C10"/>
    <mergeCell ref="B11:C11"/>
    <mergeCell ref="D11:E11"/>
    <mergeCell ref="F11:G11"/>
    <mergeCell ref="F10:G10"/>
    <mergeCell ref="D10:E10"/>
    <mergeCell ref="B2:C2"/>
    <mergeCell ref="B3:C3"/>
    <mergeCell ref="B8:C8"/>
    <mergeCell ref="B9:C9"/>
    <mergeCell ref="D8:E8"/>
    <mergeCell ref="F21:G21"/>
    <mergeCell ref="D103:E103"/>
    <mergeCell ref="F103:G103"/>
    <mergeCell ref="A104:E104"/>
    <mergeCell ref="B21:C21"/>
    <mergeCell ref="B103:C103"/>
    <mergeCell ref="D29:E29"/>
    <mergeCell ref="D102:E102"/>
    <mergeCell ref="D77:E77"/>
    <mergeCell ref="D85:E85"/>
    <mergeCell ref="D93:E93"/>
    <mergeCell ref="D101:E101"/>
    <mergeCell ref="D37:E37"/>
    <mergeCell ref="D45:E45"/>
    <mergeCell ref="D53:E53"/>
    <mergeCell ref="D61:E61"/>
    <mergeCell ref="A105:E105"/>
    <mergeCell ref="A106:E106"/>
    <mergeCell ref="F104:G104"/>
    <mergeCell ref="F105:G105"/>
    <mergeCell ref="F106:G10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61" workbookViewId="0">
      <selection activeCell="B12" sqref="B12:C12"/>
    </sheetView>
  </sheetViews>
  <sheetFormatPr defaultRowHeight="15" x14ac:dyDescent="0.25"/>
  <cols>
    <col min="1" max="1" width="17" bestFit="1" customWidth="1"/>
    <col min="2" max="2" width="23" customWidth="1"/>
    <col min="3" max="3" width="18.28515625" customWidth="1"/>
    <col min="4" max="4" width="18.140625" customWidth="1"/>
  </cols>
  <sheetData>
    <row r="1" spans="1:4" x14ac:dyDescent="0.25">
      <c r="A1" s="150" t="s">
        <v>49</v>
      </c>
      <c r="B1" s="150"/>
      <c r="C1" s="150"/>
      <c r="D1" s="150"/>
    </row>
    <row r="2" spans="1:4" ht="24" x14ac:dyDescent="0.25">
      <c r="A2" s="31" t="s">
        <v>47</v>
      </c>
      <c r="B2" s="40" t="s">
        <v>50</v>
      </c>
      <c r="C2" s="161" t="s">
        <v>51</v>
      </c>
      <c r="D2" s="161"/>
    </row>
    <row r="3" spans="1:4" x14ac:dyDescent="0.25">
      <c r="A3" s="45" t="s">
        <v>2</v>
      </c>
      <c r="B3" s="41" t="s">
        <v>48</v>
      </c>
      <c r="C3" s="44" t="s">
        <v>52</v>
      </c>
      <c r="D3" s="44" t="s">
        <v>33</v>
      </c>
    </row>
    <row r="4" spans="1:4" x14ac:dyDescent="0.25">
      <c r="A4" s="30" t="s">
        <v>3</v>
      </c>
      <c r="B4" s="34">
        <v>646</v>
      </c>
      <c r="C4" s="117"/>
      <c r="D4" s="37">
        <f>B4*C4</f>
        <v>0</v>
      </c>
    </row>
    <row r="5" spans="1:4" x14ac:dyDescent="0.25">
      <c r="A5" s="30" t="s">
        <v>5</v>
      </c>
      <c r="B5" s="34">
        <v>3189</v>
      </c>
      <c r="C5" s="117"/>
      <c r="D5" s="37">
        <f t="shared" ref="D5:D7" si="0">B5*C5</f>
        <v>0</v>
      </c>
    </row>
    <row r="6" spans="1:4" x14ac:dyDescent="0.25">
      <c r="A6" s="30" t="s">
        <v>6</v>
      </c>
      <c r="B6" s="34">
        <v>866</v>
      </c>
      <c r="C6" s="117"/>
      <c r="D6" s="37">
        <f t="shared" si="0"/>
        <v>0</v>
      </c>
    </row>
    <row r="7" spans="1:4" x14ac:dyDescent="0.25">
      <c r="A7" s="30" t="s">
        <v>28</v>
      </c>
      <c r="B7" s="34">
        <v>523</v>
      </c>
      <c r="C7" s="117"/>
      <c r="D7" s="37">
        <f t="shared" si="0"/>
        <v>0</v>
      </c>
    </row>
    <row r="8" spans="1:4" x14ac:dyDescent="0.25">
      <c r="A8" s="30" t="s">
        <v>9</v>
      </c>
      <c r="B8" s="35">
        <f>SUM(B4:B7)</f>
        <v>5224</v>
      </c>
      <c r="C8" s="114" t="s">
        <v>34</v>
      </c>
      <c r="D8" s="113">
        <f>SUM(D4:D7)</f>
        <v>0</v>
      </c>
    </row>
    <row r="9" spans="1:4" x14ac:dyDescent="0.25">
      <c r="A9" s="45" t="s">
        <v>2</v>
      </c>
      <c r="B9" s="40" t="s">
        <v>10</v>
      </c>
      <c r="C9" s="44" t="s">
        <v>52</v>
      </c>
      <c r="D9" s="44" t="s">
        <v>33</v>
      </c>
    </row>
    <row r="10" spans="1:4" x14ac:dyDescent="0.25">
      <c r="A10" s="30" t="s">
        <v>3</v>
      </c>
      <c r="B10" s="34">
        <v>54</v>
      </c>
      <c r="C10" s="117"/>
      <c r="D10" s="37">
        <f>B10*C10</f>
        <v>0</v>
      </c>
    </row>
    <row r="11" spans="1:4" x14ac:dyDescent="0.25">
      <c r="A11" s="30" t="s">
        <v>5</v>
      </c>
      <c r="B11" s="34">
        <v>62</v>
      </c>
      <c r="C11" s="117"/>
      <c r="D11" s="37">
        <f t="shared" ref="D11:D13" si="1">B11*C11</f>
        <v>0</v>
      </c>
    </row>
    <row r="12" spans="1:4" s="29" customFormat="1" x14ac:dyDescent="0.25">
      <c r="A12" s="30" t="s">
        <v>6</v>
      </c>
      <c r="B12" s="34">
        <v>0</v>
      </c>
      <c r="C12" s="117"/>
      <c r="D12" s="37">
        <f t="shared" si="1"/>
        <v>0</v>
      </c>
    </row>
    <row r="13" spans="1:4" x14ac:dyDescent="0.25">
      <c r="A13" s="30" t="s">
        <v>28</v>
      </c>
      <c r="B13" s="34">
        <v>56</v>
      </c>
      <c r="C13" s="117"/>
      <c r="D13" s="37">
        <f t="shared" si="1"/>
        <v>0</v>
      </c>
    </row>
    <row r="14" spans="1:4" x14ac:dyDescent="0.25">
      <c r="A14" s="30" t="s">
        <v>9</v>
      </c>
      <c r="B14" s="35">
        <f>SUM(B10:B13)</f>
        <v>172</v>
      </c>
      <c r="C14" s="114" t="s">
        <v>34</v>
      </c>
      <c r="D14" s="113">
        <f>SUM(D10:D13)</f>
        <v>0</v>
      </c>
    </row>
    <row r="15" spans="1:4" x14ac:dyDescent="0.25">
      <c r="A15" s="162" t="s">
        <v>12</v>
      </c>
      <c r="B15" s="162"/>
      <c r="C15" s="162"/>
      <c r="D15" s="162"/>
    </row>
    <row r="16" spans="1:4" x14ac:dyDescent="0.25">
      <c r="A16" s="45" t="s">
        <v>2</v>
      </c>
      <c r="B16" s="42" t="s">
        <v>13</v>
      </c>
      <c r="C16" s="44" t="s">
        <v>52</v>
      </c>
      <c r="D16" s="44" t="s">
        <v>33</v>
      </c>
    </row>
    <row r="17" spans="1:4" x14ac:dyDescent="0.25">
      <c r="A17" s="30" t="s">
        <v>3</v>
      </c>
      <c r="B17" s="34">
        <v>56</v>
      </c>
      <c r="C17" s="117"/>
      <c r="D17" s="37">
        <f>B17*C17</f>
        <v>0</v>
      </c>
    </row>
    <row r="18" spans="1:4" x14ac:dyDescent="0.25">
      <c r="A18" s="30" t="s">
        <v>4</v>
      </c>
      <c r="B18" s="34">
        <v>56</v>
      </c>
      <c r="C18" s="117"/>
      <c r="D18" s="37">
        <f t="shared" ref="D18:D22" si="2">B18*C18</f>
        <v>0</v>
      </c>
    </row>
    <row r="19" spans="1:4" x14ac:dyDescent="0.25">
      <c r="A19" s="30" t="s">
        <v>5</v>
      </c>
      <c r="B19" s="34">
        <v>153</v>
      </c>
      <c r="C19" s="117"/>
      <c r="D19" s="37">
        <f t="shared" si="2"/>
        <v>0</v>
      </c>
    </row>
    <row r="20" spans="1:4" x14ac:dyDescent="0.25">
      <c r="A20" s="30" t="s">
        <v>6</v>
      </c>
      <c r="B20" s="34">
        <v>125</v>
      </c>
      <c r="C20" s="117"/>
      <c r="D20" s="37">
        <f t="shared" si="2"/>
        <v>0</v>
      </c>
    </row>
    <row r="21" spans="1:4" x14ac:dyDescent="0.25">
      <c r="A21" s="30" t="s">
        <v>28</v>
      </c>
      <c r="B21" s="34">
        <v>61</v>
      </c>
      <c r="C21" s="117"/>
      <c r="D21" s="37">
        <f t="shared" si="2"/>
        <v>0</v>
      </c>
    </row>
    <row r="22" spans="1:4" x14ac:dyDescent="0.25">
      <c r="A22" s="30" t="s">
        <v>8</v>
      </c>
      <c r="B22" s="34">
        <v>66</v>
      </c>
      <c r="C22" s="117"/>
      <c r="D22" s="37">
        <f t="shared" si="2"/>
        <v>0</v>
      </c>
    </row>
    <row r="23" spans="1:4" x14ac:dyDescent="0.25">
      <c r="A23" s="30" t="s">
        <v>9</v>
      </c>
      <c r="B23" s="35">
        <f>SUM(B17:B22)</f>
        <v>517</v>
      </c>
      <c r="C23" s="114" t="s">
        <v>34</v>
      </c>
      <c r="D23" s="113">
        <f>SUM(D17:D22)</f>
        <v>0</v>
      </c>
    </row>
    <row r="24" spans="1:4" x14ac:dyDescent="0.25">
      <c r="A24" s="46" t="s">
        <v>19</v>
      </c>
      <c r="B24" s="43" t="s">
        <v>13</v>
      </c>
      <c r="C24" s="44" t="s">
        <v>52</v>
      </c>
      <c r="D24" s="44" t="s">
        <v>33</v>
      </c>
    </row>
    <row r="25" spans="1:4" x14ac:dyDescent="0.25">
      <c r="A25" s="30" t="s">
        <v>3</v>
      </c>
      <c r="B25" s="34">
        <v>0</v>
      </c>
      <c r="C25" s="117"/>
      <c r="D25" s="37">
        <f>B25*C25</f>
        <v>0</v>
      </c>
    </row>
    <row r="26" spans="1:4" x14ac:dyDescent="0.25">
      <c r="A26" s="30" t="s">
        <v>4</v>
      </c>
      <c r="B26" s="34">
        <v>0</v>
      </c>
      <c r="C26" s="117"/>
      <c r="D26" s="37">
        <f t="shared" ref="D26:D30" si="3">B26*C26</f>
        <v>0</v>
      </c>
    </row>
    <row r="27" spans="1:4" x14ac:dyDescent="0.25">
      <c r="A27" s="30" t="s">
        <v>5</v>
      </c>
      <c r="B27" s="34">
        <v>0</v>
      </c>
      <c r="C27" s="117"/>
      <c r="D27" s="37">
        <f t="shared" si="3"/>
        <v>0</v>
      </c>
    </row>
    <row r="28" spans="1:4" x14ac:dyDescent="0.25">
      <c r="A28" s="30" t="s">
        <v>6</v>
      </c>
      <c r="B28" s="34">
        <v>0</v>
      </c>
      <c r="C28" s="117"/>
      <c r="D28" s="37">
        <f t="shared" si="3"/>
        <v>0</v>
      </c>
    </row>
    <row r="29" spans="1:4" x14ac:dyDescent="0.25">
      <c r="A29" s="30" t="s">
        <v>28</v>
      </c>
      <c r="B29" s="34">
        <v>0</v>
      </c>
      <c r="C29" s="117"/>
      <c r="D29" s="37">
        <f t="shared" si="3"/>
        <v>0</v>
      </c>
    </row>
    <row r="30" spans="1:4" x14ac:dyDescent="0.25">
      <c r="A30" s="30" t="s">
        <v>8</v>
      </c>
      <c r="B30" s="34">
        <v>0</v>
      </c>
      <c r="C30" s="117"/>
      <c r="D30" s="37">
        <f t="shared" si="3"/>
        <v>0</v>
      </c>
    </row>
    <row r="31" spans="1:4" x14ac:dyDescent="0.25">
      <c r="A31" s="30" t="s">
        <v>9</v>
      </c>
      <c r="B31" s="35">
        <f>SUM(B25:B30)</f>
        <v>0</v>
      </c>
      <c r="C31" s="114" t="s">
        <v>34</v>
      </c>
      <c r="D31" s="113">
        <f>SUM(D25:D30)</f>
        <v>0</v>
      </c>
    </row>
    <row r="32" spans="1:4" x14ac:dyDescent="0.25">
      <c r="A32" s="46" t="s">
        <v>20</v>
      </c>
      <c r="B32" s="43" t="s">
        <v>13</v>
      </c>
      <c r="C32" s="44" t="s">
        <v>52</v>
      </c>
      <c r="D32" s="44" t="s">
        <v>33</v>
      </c>
    </row>
    <row r="33" spans="1:4" x14ac:dyDescent="0.25">
      <c r="A33" s="30" t="s">
        <v>3</v>
      </c>
      <c r="B33" s="34">
        <v>0</v>
      </c>
      <c r="C33" s="117"/>
      <c r="D33" s="37">
        <f>B33*C33</f>
        <v>0</v>
      </c>
    </row>
    <row r="34" spans="1:4" x14ac:dyDescent="0.25">
      <c r="A34" s="30" t="s">
        <v>4</v>
      </c>
      <c r="B34" s="34">
        <v>0</v>
      </c>
      <c r="C34" s="117"/>
      <c r="D34" s="37">
        <f t="shared" ref="D34:D38" si="4">B34*C34</f>
        <v>0</v>
      </c>
    </row>
    <row r="35" spans="1:4" x14ac:dyDescent="0.25">
      <c r="A35" s="30" t="s">
        <v>5</v>
      </c>
      <c r="B35" s="34">
        <v>0</v>
      </c>
      <c r="C35" s="117"/>
      <c r="D35" s="37">
        <f t="shared" si="4"/>
        <v>0</v>
      </c>
    </row>
    <row r="36" spans="1:4" x14ac:dyDescent="0.25">
      <c r="A36" s="30" t="s">
        <v>6</v>
      </c>
      <c r="B36" s="34">
        <v>0</v>
      </c>
      <c r="C36" s="117"/>
      <c r="D36" s="37">
        <f t="shared" si="4"/>
        <v>0</v>
      </c>
    </row>
    <row r="37" spans="1:4" x14ac:dyDescent="0.25">
      <c r="A37" s="30" t="s">
        <v>28</v>
      </c>
      <c r="B37" s="34">
        <v>0</v>
      </c>
      <c r="C37" s="117"/>
      <c r="D37" s="37">
        <f t="shared" si="4"/>
        <v>0</v>
      </c>
    </row>
    <row r="38" spans="1:4" x14ac:dyDescent="0.25">
      <c r="A38" s="30" t="s">
        <v>8</v>
      </c>
      <c r="B38" s="34">
        <v>0</v>
      </c>
      <c r="C38" s="117"/>
      <c r="D38" s="37">
        <f t="shared" si="4"/>
        <v>0</v>
      </c>
    </row>
    <row r="39" spans="1:4" x14ac:dyDescent="0.25">
      <c r="A39" s="30" t="s">
        <v>9</v>
      </c>
      <c r="B39" s="35">
        <f>SUM(B33:B38)</f>
        <v>0</v>
      </c>
      <c r="C39" s="114" t="s">
        <v>34</v>
      </c>
      <c r="D39" s="113">
        <f>SUM(D33:D38)</f>
        <v>0</v>
      </c>
    </row>
    <row r="40" spans="1:4" x14ac:dyDescent="0.25">
      <c r="A40" s="46" t="s">
        <v>21</v>
      </c>
      <c r="B40" s="43" t="s">
        <v>13</v>
      </c>
      <c r="C40" s="44" t="s">
        <v>52</v>
      </c>
      <c r="D40" s="44" t="s">
        <v>33</v>
      </c>
    </row>
    <row r="41" spans="1:4" x14ac:dyDescent="0.25">
      <c r="A41" s="30" t="s">
        <v>3</v>
      </c>
      <c r="B41" s="34">
        <v>0</v>
      </c>
      <c r="C41" s="117"/>
      <c r="D41" s="37">
        <f>B41*C41</f>
        <v>0</v>
      </c>
    </row>
    <row r="42" spans="1:4" x14ac:dyDescent="0.25">
      <c r="A42" s="30" t="s">
        <v>4</v>
      </c>
      <c r="B42" s="34">
        <v>0</v>
      </c>
      <c r="C42" s="117"/>
      <c r="D42" s="37">
        <f t="shared" ref="D42:D46" si="5">B42*C42</f>
        <v>0</v>
      </c>
    </row>
    <row r="43" spans="1:4" x14ac:dyDescent="0.25">
      <c r="A43" s="30" t="s">
        <v>5</v>
      </c>
      <c r="B43" s="34">
        <v>0</v>
      </c>
      <c r="C43" s="117"/>
      <c r="D43" s="37">
        <f t="shared" si="5"/>
        <v>0</v>
      </c>
    </row>
    <row r="44" spans="1:4" x14ac:dyDescent="0.25">
      <c r="A44" s="30" t="s">
        <v>6</v>
      </c>
      <c r="B44" s="34">
        <v>0</v>
      </c>
      <c r="C44" s="117"/>
      <c r="D44" s="37">
        <f t="shared" si="5"/>
        <v>0</v>
      </c>
    </row>
    <row r="45" spans="1:4" x14ac:dyDescent="0.25">
      <c r="A45" s="30" t="s">
        <v>28</v>
      </c>
      <c r="B45" s="34">
        <v>0</v>
      </c>
      <c r="C45" s="117"/>
      <c r="D45" s="37">
        <f t="shared" si="5"/>
        <v>0</v>
      </c>
    </row>
    <row r="46" spans="1:4" x14ac:dyDescent="0.25">
      <c r="A46" s="30" t="s">
        <v>8</v>
      </c>
      <c r="B46" s="34">
        <v>0</v>
      </c>
      <c r="C46" s="117"/>
      <c r="D46" s="37">
        <f t="shared" si="5"/>
        <v>0</v>
      </c>
    </row>
    <row r="47" spans="1:4" x14ac:dyDescent="0.25">
      <c r="A47" s="30" t="s">
        <v>9</v>
      </c>
      <c r="B47" s="35">
        <f>SUM(B41:B46)</f>
        <v>0</v>
      </c>
      <c r="C47" s="114" t="s">
        <v>34</v>
      </c>
      <c r="D47" s="113">
        <f>SUM(D41:D46)</f>
        <v>0</v>
      </c>
    </row>
    <row r="48" spans="1:4" x14ac:dyDescent="0.25">
      <c r="A48" s="46" t="s">
        <v>22</v>
      </c>
      <c r="B48" s="43" t="s">
        <v>13</v>
      </c>
      <c r="C48" s="44" t="s">
        <v>52</v>
      </c>
      <c r="D48" s="44" t="s">
        <v>33</v>
      </c>
    </row>
    <row r="49" spans="1:4" x14ac:dyDescent="0.25">
      <c r="A49" s="30" t="s">
        <v>3</v>
      </c>
      <c r="B49" s="34">
        <v>0</v>
      </c>
      <c r="C49" s="117"/>
      <c r="D49" s="37">
        <f>B49*C49</f>
        <v>0</v>
      </c>
    </row>
    <row r="50" spans="1:4" x14ac:dyDescent="0.25">
      <c r="A50" s="30" t="s">
        <v>4</v>
      </c>
      <c r="B50" s="34">
        <v>0</v>
      </c>
      <c r="C50" s="117"/>
      <c r="D50" s="37">
        <f t="shared" ref="D50:D54" si="6">B50*C50</f>
        <v>0</v>
      </c>
    </row>
    <row r="51" spans="1:4" x14ac:dyDescent="0.25">
      <c r="A51" s="30" t="s">
        <v>5</v>
      </c>
      <c r="B51" s="34">
        <v>0</v>
      </c>
      <c r="C51" s="117"/>
      <c r="D51" s="37">
        <f t="shared" si="6"/>
        <v>0</v>
      </c>
    </row>
    <row r="52" spans="1:4" x14ac:dyDescent="0.25">
      <c r="A52" s="30" t="s">
        <v>6</v>
      </c>
      <c r="B52" s="34">
        <v>0</v>
      </c>
      <c r="C52" s="117"/>
      <c r="D52" s="37">
        <f t="shared" si="6"/>
        <v>0</v>
      </c>
    </row>
    <row r="53" spans="1:4" x14ac:dyDescent="0.25">
      <c r="A53" s="30" t="s">
        <v>28</v>
      </c>
      <c r="B53" s="34">
        <v>0</v>
      </c>
      <c r="C53" s="117"/>
      <c r="D53" s="37">
        <f t="shared" si="6"/>
        <v>0</v>
      </c>
    </row>
    <row r="54" spans="1:4" x14ac:dyDescent="0.25">
      <c r="A54" s="30" t="s">
        <v>8</v>
      </c>
      <c r="B54" s="34">
        <v>0</v>
      </c>
      <c r="C54" s="117"/>
      <c r="D54" s="37">
        <f t="shared" si="6"/>
        <v>0</v>
      </c>
    </row>
    <row r="55" spans="1:4" x14ac:dyDescent="0.25">
      <c r="A55" s="30" t="s">
        <v>9</v>
      </c>
      <c r="B55" s="35">
        <f>SUM(B49:B54)</f>
        <v>0</v>
      </c>
      <c r="C55" s="114" t="s">
        <v>34</v>
      </c>
      <c r="D55" s="113">
        <f>SUM(D49:D54)</f>
        <v>0</v>
      </c>
    </row>
    <row r="56" spans="1:4" x14ac:dyDescent="0.25">
      <c r="A56" s="46" t="s">
        <v>23</v>
      </c>
      <c r="B56" s="43" t="s">
        <v>13</v>
      </c>
      <c r="C56" s="44" t="s">
        <v>52</v>
      </c>
      <c r="D56" s="44" t="s">
        <v>33</v>
      </c>
    </row>
    <row r="57" spans="1:4" x14ac:dyDescent="0.25">
      <c r="A57" s="30" t="s">
        <v>3</v>
      </c>
      <c r="B57" s="34">
        <v>340</v>
      </c>
      <c r="C57" s="117"/>
      <c r="D57" s="37">
        <f>B57*C57</f>
        <v>0</v>
      </c>
    </row>
    <row r="58" spans="1:4" x14ac:dyDescent="0.25">
      <c r="A58" s="30" t="s">
        <v>4</v>
      </c>
      <c r="B58" s="34">
        <v>338</v>
      </c>
      <c r="C58" s="117"/>
      <c r="D58" s="37">
        <f t="shared" ref="D58:D62" si="7">B58*C58</f>
        <v>0</v>
      </c>
    </row>
    <row r="59" spans="1:4" x14ac:dyDescent="0.25">
      <c r="A59" s="30" t="s">
        <v>5</v>
      </c>
      <c r="B59" s="34">
        <v>357</v>
      </c>
      <c r="C59" s="117"/>
      <c r="D59" s="37">
        <f t="shared" si="7"/>
        <v>0</v>
      </c>
    </row>
    <row r="60" spans="1:4" x14ac:dyDescent="0.25">
      <c r="A60" s="30" t="s">
        <v>6</v>
      </c>
      <c r="B60" s="34">
        <v>344</v>
      </c>
      <c r="C60" s="117"/>
      <c r="D60" s="37">
        <f t="shared" si="7"/>
        <v>0</v>
      </c>
    </row>
    <row r="61" spans="1:4" x14ac:dyDescent="0.25">
      <c r="A61" s="30" t="s">
        <v>28</v>
      </c>
      <c r="B61" s="34">
        <v>346</v>
      </c>
      <c r="C61" s="117"/>
      <c r="D61" s="37">
        <f t="shared" si="7"/>
        <v>0</v>
      </c>
    </row>
    <row r="62" spans="1:4" x14ac:dyDescent="0.25">
      <c r="A62" s="30" t="s">
        <v>8</v>
      </c>
      <c r="B62" s="34">
        <v>346</v>
      </c>
      <c r="C62" s="117"/>
      <c r="D62" s="37">
        <f t="shared" si="7"/>
        <v>0</v>
      </c>
    </row>
    <row r="63" spans="1:4" x14ac:dyDescent="0.25">
      <c r="A63" s="30" t="s">
        <v>9</v>
      </c>
      <c r="B63" s="35">
        <f>SUM(B57:B62)</f>
        <v>2071</v>
      </c>
      <c r="C63" s="114" t="s">
        <v>34</v>
      </c>
      <c r="D63" s="113">
        <f>SUM(D57:D62)</f>
        <v>0</v>
      </c>
    </row>
    <row r="64" spans="1:4" x14ac:dyDescent="0.25">
      <c r="A64" s="32" t="s">
        <v>24</v>
      </c>
      <c r="B64" s="43" t="s">
        <v>13</v>
      </c>
      <c r="C64" s="44" t="s">
        <v>52</v>
      </c>
      <c r="D64" s="44" t="s">
        <v>33</v>
      </c>
    </row>
    <row r="65" spans="1:4" x14ac:dyDescent="0.25">
      <c r="A65" s="30" t="s">
        <v>3</v>
      </c>
      <c r="B65" s="34">
        <v>0</v>
      </c>
      <c r="C65" s="117"/>
      <c r="D65" s="37">
        <f>B65*C65</f>
        <v>0</v>
      </c>
    </row>
    <row r="66" spans="1:4" x14ac:dyDescent="0.25">
      <c r="A66" s="30" t="s">
        <v>4</v>
      </c>
      <c r="B66" s="34">
        <v>0</v>
      </c>
      <c r="C66" s="117"/>
      <c r="D66" s="37">
        <f t="shared" ref="D66:D70" si="8">B66*C66</f>
        <v>0</v>
      </c>
    </row>
    <row r="67" spans="1:4" x14ac:dyDescent="0.25">
      <c r="A67" s="30" t="s">
        <v>5</v>
      </c>
      <c r="B67" s="34">
        <v>0</v>
      </c>
      <c r="C67" s="117"/>
      <c r="D67" s="37">
        <f t="shared" si="8"/>
        <v>0</v>
      </c>
    </row>
    <row r="68" spans="1:4" x14ac:dyDescent="0.25">
      <c r="A68" s="30" t="s">
        <v>6</v>
      </c>
      <c r="B68" s="34">
        <v>0</v>
      </c>
      <c r="C68" s="117"/>
      <c r="D68" s="37">
        <f t="shared" si="8"/>
        <v>0</v>
      </c>
    </row>
    <row r="69" spans="1:4" x14ac:dyDescent="0.25">
      <c r="A69" s="30" t="s">
        <v>28</v>
      </c>
      <c r="B69" s="34">
        <v>0</v>
      </c>
      <c r="C69" s="117"/>
      <c r="D69" s="37">
        <f t="shared" si="8"/>
        <v>0</v>
      </c>
    </row>
    <row r="70" spans="1:4" x14ac:dyDescent="0.25">
      <c r="A70" s="30" t="s">
        <v>8</v>
      </c>
      <c r="B70" s="34">
        <v>0</v>
      </c>
      <c r="C70" s="117"/>
      <c r="D70" s="37">
        <f t="shared" si="8"/>
        <v>0</v>
      </c>
    </row>
    <row r="71" spans="1:4" x14ac:dyDescent="0.25">
      <c r="A71" s="30" t="s">
        <v>9</v>
      </c>
      <c r="B71" s="35">
        <f>SUM(B65:B70)</f>
        <v>0</v>
      </c>
      <c r="C71" s="114" t="s">
        <v>34</v>
      </c>
      <c r="D71" s="113">
        <f>SUM(D65:D70)</f>
        <v>0</v>
      </c>
    </row>
    <row r="72" spans="1:4" x14ac:dyDescent="0.25">
      <c r="A72" s="46" t="s">
        <v>25</v>
      </c>
      <c r="B72" s="43" t="s">
        <v>13</v>
      </c>
      <c r="C72" s="44" t="s">
        <v>52</v>
      </c>
      <c r="D72" s="44" t="s">
        <v>33</v>
      </c>
    </row>
    <row r="73" spans="1:4" x14ac:dyDescent="0.25">
      <c r="A73" s="30" t="s">
        <v>3</v>
      </c>
      <c r="B73" s="34">
        <v>45</v>
      </c>
      <c r="C73" s="117"/>
      <c r="D73" s="37">
        <f>B73*C73</f>
        <v>0</v>
      </c>
    </row>
    <row r="74" spans="1:4" x14ac:dyDescent="0.25">
      <c r="A74" s="30" t="s">
        <v>4</v>
      </c>
      <c r="B74" s="34">
        <v>47</v>
      </c>
      <c r="C74" s="117"/>
      <c r="D74" s="37">
        <f t="shared" ref="D74:D78" si="9">B74*C74</f>
        <v>0</v>
      </c>
    </row>
    <row r="75" spans="1:4" x14ac:dyDescent="0.25">
      <c r="A75" s="30" t="s">
        <v>5</v>
      </c>
      <c r="B75" s="34">
        <v>60</v>
      </c>
      <c r="C75" s="117"/>
      <c r="D75" s="37">
        <f t="shared" si="9"/>
        <v>0</v>
      </c>
    </row>
    <row r="76" spans="1:4" x14ac:dyDescent="0.25">
      <c r="A76" s="30" t="s">
        <v>6</v>
      </c>
      <c r="B76" s="34">
        <v>51</v>
      </c>
      <c r="C76" s="117"/>
      <c r="D76" s="37">
        <f t="shared" si="9"/>
        <v>0</v>
      </c>
    </row>
    <row r="77" spans="1:4" x14ac:dyDescent="0.25">
      <c r="A77" s="30" t="s">
        <v>28</v>
      </c>
      <c r="B77" s="34">
        <v>53</v>
      </c>
      <c r="C77" s="117"/>
      <c r="D77" s="37">
        <f t="shared" si="9"/>
        <v>0</v>
      </c>
    </row>
    <row r="78" spans="1:4" x14ac:dyDescent="0.25">
      <c r="A78" s="30" t="s">
        <v>8</v>
      </c>
      <c r="B78" s="34">
        <v>53</v>
      </c>
      <c r="C78" s="117"/>
      <c r="D78" s="37">
        <f t="shared" si="9"/>
        <v>0</v>
      </c>
    </row>
    <row r="79" spans="1:4" x14ac:dyDescent="0.25">
      <c r="A79" s="30" t="s">
        <v>9</v>
      </c>
      <c r="B79" s="35">
        <f>SUM(B73:B78)</f>
        <v>309</v>
      </c>
      <c r="C79" s="114" t="s">
        <v>34</v>
      </c>
      <c r="D79" s="113">
        <f>SUM(D73:D78)</f>
        <v>0</v>
      </c>
    </row>
    <row r="80" spans="1:4" x14ac:dyDescent="0.25">
      <c r="A80" s="32" t="s">
        <v>26</v>
      </c>
      <c r="B80" s="43" t="s">
        <v>13</v>
      </c>
      <c r="C80" s="44" t="s">
        <v>52</v>
      </c>
      <c r="D80" s="44" t="s">
        <v>33</v>
      </c>
    </row>
    <row r="81" spans="1:4" x14ac:dyDescent="0.25">
      <c r="A81" s="30" t="s">
        <v>3</v>
      </c>
      <c r="B81" s="34">
        <v>0</v>
      </c>
      <c r="C81" s="117"/>
      <c r="D81" s="37">
        <f>B81*C81</f>
        <v>0</v>
      </c>
    </row>
    <row r="82" spans="1:4" x14ac:dyDescent="0.25">
      <c r="A82" s="30" t="s">
        <v>4</v>
      </c>
      <c r="B82" s="34">
        <v>0</v>
      </c>
      <c r="C82" s="117"/>
      <c r="D82" s="37">
        <f t="shared" ref="D82:D86" si="10">B82*C82</f>
        <v>0</v>
      </c>
    </row>
    <row r="83" spans="1:4" x14ac:dyDescent="0.25">
      <c r="A83" s="30" t="s">
        <v>5</v>
      </c>
      <c r="B83" s="34">
        <v>0</v>
      </c>
      <c r="C83" s="117"/>
      <c r="D83" s="37">
        <f t="shared" si="10"/>
        <v>0</v>
      </c>
    </row>
    <row r="84" spans="1:4" x14ac:dyDescent="0.25">
      <c r="A84" s="30" t="s">
        <v>6</v>
      </c>
      <c r="B84" s="34">
        <v>0</v>
      </c>
      <c r="C84" s="117"/>
      <c r="D84" s="37">
        <f t="shared" si="10"/>
        <v>0</v>
      </c>
    </row>
    <row r="85" spans="1:4" x14ac:dyDescent="0.25">
      <c r="A85" s="30" t="s">
        <v>28</v>
      </c>
      <c r="B85" s="34">
        <v>0</v>
      </c>
      <c r="C85" s="117"/>
      <c r="D85" s="37">
        <f t="shared" si="10"/>
        <v>0</v>
      </c>
    </row>
    <row r="86" spans="1:4" x14ac:dyDescent="0.25">
      <c r="A86" s="30" t="s">
        <v>8</v>
      </c>
      <c r="B86" s="34">
        <v>0</v>
      </c>
      <c r="C86" s="117"/>
      <c r="D86" s="37">
        <f t="shared" si="10"/>
        <v>0</v>
      </c>
    </row>
    <row r="87" spans="1:4" x14ac:dyDescent="0.25">
      <c r="A87" s="30" t="s">
        <v>9</v>
      </c>
      <c r="B87" s="35">
        <f>SUM(B81:B86)</f>
        <v>0</v>
      </c>
      <c r="C87" s="114" t="s">
        <v>34</v>
      </c>
      <c r="D87" s="113">
        <f>SUM(D81:D86)</f>
        <v>0</v>
      </c>
    </row>
    <row r="88" spans="1:4" ht="24" x14ac:dyDescent="0.25">
      <c r="A88" s="32" t="s">
        <v>27</v>
      </c>
      <c r="B88" s="43" t="s">
        <v>13</v>
      </c>
      <c r="C88" s="44" t="s">
        <v>52</v>
      </c>
      <c r="D88" s="44" t="s">
        <v>33</v>
      </c>
    </row>
    <row r="89" spans="1:4" x14ac:dyDescent="0.25">
      <c r="A89" s="30" t="s">
        <v>3</v>
      </c>
      <c r="B89" s="34">
        <v>0</v>
      </c>
      <c r="C89" s="117"/>
      <c r="D89" s="37">
        <f>B89*C89</f>
        <v>0</v>
      </c>
    </row>
    <row r="90" spans="1:4" x14ac:dyDescent="0.25">
      <c r="A90" s="30" t="s">
        <v>4</v>
      </c>
      <c r="B90" s="34">
        <v>0</v>
      </c>
      <c r="C90" s="117"/>
      <c r="D90" s="37">
        <f t="shared" ref="D90:D94" si="11">B90*C90</f>
        <v>0</v>
      </c>
    </row>
    <row r="91" spans="1:4" x14ac:dyDescent="0.25">
      <c r="A91" s="30" t="s">
        <v>5</v>
      </c>
      <c r="B91" s="34">
        <v>0</v>
      </c>
      <c r="C91" s="117"/>
      <c r="D91" s="37">
        <f t="shared" si="11"/>
        <v>0</v>
      </c>
    </row>
    <row r="92" spans="1:4" x14ac:dyDescent="0.25">
      <c r="A92" s="30" t="s">
        <v>6</v>
      </c>
      <c r="B92" s="34">
        <v>0</v>
      </c>
      <c r="C92" s="117"/>
      <c r="D92" s="37">
        <f t="shared" si="11"/>
        <v>0</v>
      </c>
    </row>
    <row r="93" spans="1:4" x14ac:dyDescent="0.25">
      <c r="A93" s="30" t="s">
        <v>28</v>
      </c>
      <c r="B93" s="34">
        <v>0</v>
      </c>
      <c r="C93" s="117"/>
      <c r="D93" s="37">
        <f t="shared" si="11"/>
        <v>0</v>
      </c>
    </row>
    <row r="94" spans="1:4" x14ac:dyDescent="0.25">
      <c r="A94" s="30" t="s">
        <v>8</v>
      </c>
      <c r="B94" s="34">
        <v>0</v>
      </c>
      <c r="C94" s="117"/>
      <c r="D94" s="37">
        <f t="shared" si="11"/>
        <v>0</v>
      </c>
    </row>
    <row r="95" spans="1:4" x14ac:dyDescent="0.25">
      <c r="A95" s="38" t="s">
        <v>9</v>
      </c>
      <c r="B95" s="35">
        <f>SUM(B89:B94)</f>
        <v>0</v>
      </c>
      <c r="C95" s="114" t="s">
        <v>34</v>
      </c>
      <c r="D95" s="113">
        <f>SUM(D89:D94)</f>
        <v>0</v>
      </c>
    </row>
    <row r="96" spans="1:4" ht="24" x14ac:dyDescent="0.25">
      <c r="A96" s="32" t="s">
        <v>53</v>
      </c>
      <c r="B96" s="47">
        <f>B8+B14+B23+B31+B39+B47+B55+B63+B71+B79+B87+B95</f>
        <v>8293</v>
      </c>
      <c r="C96" s="165">
        <f>D8+D14+D23+D31+D39+D47+D55+D63+D71+D79+D87+D95</f>
        <v>0</v>
      </c>
      <c r="D96" s="166"/>
    </row>
    <row r="97" spans="1:4" x14ac:dyDescent="0.25">
      <c r="A97" s="163" t="s">
        <v>54</v>
      </c>
      <c r="B97" s="163"/>
      <c r="C97" s="164">
        <f>C96*5%</f>
        <v>0</v>
      </c>
      <c r="D97" s="164"/>
    </row>
    <row r="98" spans="1:4" x14ac:dyDescent="0.25">
      <c r="A98" s="163" t="s">
        <v>55</v>
      </c>
      <c r="B98" s="163"/>
      <c r="C98" s="164">
        <f>C96+C97</f>
        <v>0</v>
      </c>
      <c r="D98" s="164"/>
    </row>
  </sheetData>
  <sheetProtection algorithmName="SHA-512" hashValue="vSUWTYoa/FkZpSA35EXy8yIg9gVxBCC1Bu5PsHzCvR2BaaZJhLYFyZdGSv7A0gU0/xxY/uLbCOZF/STKsjS0nQ==" saltValue="Egcm+z4uo/khSg80UcS7/Q==" spinCount="100000" sheet="1" objects="1" scenarios="1"/>
  <mergeCells count="8">
    <mergeCell ref="A1:D1"/>
    <mergeCell ref="C2:D2"/>
    <mergeCell ref="A15:D15"/>
    <mergeCell ref="A98:B98"/>
    <mergeCell ref="C98:D98"/>
    <mergeCell ref="C96:D96"/>
    <mergeCell ref="A97:B97"/>
    <mergeCell ref="C97:D9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40" workbookViewId="0">
      <selection activeCell="C89" activeCellId="11" sqref="C4:C7 C10:C13 C17:C22 C25:C30 C33:C38 C41:C46 C49:C54 C57:C62 C65:C70 C73:C78 C81:C86 C89:C94"/>
    </sheetView>
  </sheetViews>
  <sheetFormatPr defaultRowHeight="15" x14ac:dyDescent="0.25"/>
  <cols>
    <col min="1" max="1" width="19.85546875" customWidth="1"/>
    <col min="2" max="2" width="22.42578125" customWidth="1"/>
    <col min="3" max="3" width="18.42578125" customWidth="1"/>
    <col min="4" max="4" width="23.85546875" customWidth="1"/>
  </cols>
  <sheetData>
    <row r="1" spans="1:4" x14ac:dyDescent="0.25">
      <c r="A1" s="150" t="s">
        <v>56</v>
      </c>
      <c r="B1" s="150"/>
      <c r="C1" s="150"/>
      <c r="D1" s="150"/>
    </row>
    <row r="2" spans="1:4" ht="24" x14ac:dyDescent="0.25">
      <c r="A2" s="31" t="s">
        <v>47</v>
      </c>
      <c r="B2" s="40" t="s">
        <v>57</v>
      </c>
      <c r="C2" s="161" t="s">
        <v>31</v>
      </c>
      <c r="D2" s="161"/>
    </row>
    <row r="3" spans="1:4" x14ac:dyDescent="0.25">
      <c r="A3" s="33" t="s">
        <v>2</v>
      </c>
      <c r="B3" s="41" t="s">
        <v>48</v>
      </c>
      <c r="C3" s="44" t="s">
        <v>52</v>
      </c>
      <c r="D3" s="44" t="s">
        <v>33</v>
      </c>
    </row>
    <row r="4" spans="1:4" x14ac:dyDescent="0.25">
      <c r="A4" s="30" t="s">
        <v>3</v>
      </c>
      <c r="B4" s="34">
        <v>562</v>
      </c>
      <c r="C4" s="117"/>
      <c r="D4" s="37">
        <f>B4*C4</f>
        <v>0</v>
      </c>
    </row>
    <row r="5" spans="1:4" x14ac:dyDescent="0.25">
      <c r="A5" s="30" t="s">
        <v>5</v>
      </c>
      <c r="B5" s="34">
        <v>1577</v>
      </c>
      <c r="C5" s="117"/>
      <c r="D5" s="37">
        <f t="shared" ref="D5:D7" si="0">B5*C5</f>
        <v>0</v>
      </c>
    </row>
    <row r="6" spans="1:4" x14ac:dyDescent="0.25">
      <c r="A6" s="30" t="s">
        <v>6</v>
      </c>
      <c r="B6" s="34">
        <v>573</v>
      </c>
      <c r="C6" s="117"/>
      <c r="D6" s="37">
        <f t="shared" si="0"/>
        <v>0</v>
      </c>
    </row>
    <row r="7" spans="1:4" x14ac:dyDescent="0.25">
      <c r="A7" s="30" t="s">
        <v>28</v>
      </c>
      <c r="B7" s="34">
        <v>308</v>
      </c>
      <c r="C7" s="117"/>
      <c r="D7" s="37">
        <f t="shared" si="0"/>
        <v>0</v>
      </c>
    </row>
    <row r="8" spans="1:4" x14ac:dyDescent="0.25">
      <c r="A8" s="30" t="s">
        <v>9</v>
      </c>
      <c r="B8" s="35">
        <f>SUM(B4:B7)</f>
        <v>3020</v>
      </c>
      <c r="C8" s="114" t="s">
        <v>34</v>
      </c>
      <c r="D8" s="113">
        <f>SUM(D4:D7)</f>
        <v>0</v>
      </c>
    </row>
    <row r="9" spans="1:4" x14ac:dyDescent="0.25">
      <c r="A9" s="33" t="s">
        <v>2</v>
      </c>
      <c r="B9" s="40" t="s">
        <v>10</v>
      </c>
      <c r="C9" s="44" t="s">
        <v>52</v>
      </c>
      <c r="D9" s="44" t="s">
        <v>33</v>
      </c>
    </row>
    <row r="10" spans="1:4" x14ac:dyDescent="0.25">
      <c r="A10" s="30" t="s">
        <v>3</v>
      </c>
      <c r="B10" s="34">
        <v>0</v>
      </c>
      <c r="C10" s="117"/>
      <c r="D10" s="37">
        <f>B10*C10</f>
        <v>0</v>
      </c>
    </row>
    <row r="11" spans="1:4" x14ac:dyDescent="0.25">
      <c r="A11" s="30" t="s">
        <v>5</v>
      </c>
      <c r="B11" s="34">
        <v>0</v>
      </c>
      <c r="C11" s="117"/>
      <c r="D11" s="37">
        <f t="shared" ref="D11:D13" si="1">B11*C11</f>
        <v>0</v>
      </c>
    </row>
    <row r="12" spans="1:4" s="29" customFormat="1" x14ac:dyDescent="0.25">
      <c r="A12" s="30" t="s">
        <v>6</v>
      </c>
      <c r="B12" s="34">
        <v>0</v>
      </c>
      <c r="C12" s="117"/>
      <c r="D12" s="37">
        <f t="shared" si="1"/>
        <v>0</v>
      </c>
    </row>
    <row r="13" spans="1:4" x14ac:dyDescent="0.25">
      <c r="A13" s="30" t="s">
        <v>28</v>
      </c>
      <c r="B13" s="34">
        <v>0</v>
      </c>
      <c r="C13" s="117"/>
      <c r="D13" s="37">
        <f t="shared" si="1"/>
        <v>0</v>
      </c>
    </row>
    <row r="14" spans="1:4" x14ac:dyDescent="0.25">
      <c r="A14" s="30" t="s">
        <v>9</v>
      </c>
      <c r="B14" s="36">
        <f>SUM(B10:B13)</f>
        <v>0</v>
      </c>
      <c r="C14" s="114" t="s">
        <v>34</v>
      </c>
      <c r="D14" s="113">
        <f>SUM(D10:D13)</f>
        <v>0</v>
      </c>
    </row>
    <row r="15" spans="1:4" x14ac:dyDescent="0.25">
      <c r="A15" s="162" t="s">
        <v>12</v>
      </c>
      <c r="B15" s="162"/>
      <c r="C15" s="162"/>
      <c r="D15" s="162"/>
    </row>
    <row r="16" spans="1:4" x14ac:dyDescent="0.25">
      <c r="A16" s="39" t="s">
        <v>2</v>
      </c>
      <c r="B16" s="48" t="s">
        <v>13</v>
      </c>
      <c r="C16" s="44" t="s">
        <v>52</v>
      </c>
      <c r="D16" s="44" t="s">
        <v>33</v>
      </c>
    </row>
    <row r="17" spans="1:4" x14ac:dyDescent="0.25">
      <c r="A17" s="30" t="s">
        <v>3</v>
      </c>
      <c r="B17" s="34">
        <v>1480</v>
      </c>
      <c r="C17" s="117"/>
      <c r="D17" s="37">
        <f>B17*C17</f>
        <v>0</v>
      </c>
    </row>
    <row r="18" spans="1:4" x14ac:dyDescent="0.25">
      <c r="A18" s="30" t="s">
        <v>4</v>
      </c>
      <c r="B18" s="34">
        <v>0</v>
      </c>
      <c r="C18" s="117"/>
      <c r="D18" s="37">
        <f t="shared" ref="D18:D22" si="2">B18*C18</f>
        <v>0</v>
      </c>
    </row>
    <row r="19" spans="1:4" x14ac:dyDescent="0.25">
      <c r="A19" s="30" t="s">
        <v>5</v>
      </c>
      <c r="B19" s="34">
        <v>1749</v>
      </c>
      <c r="C19" s="117"/>
      <c r="D19" s="37">
        <f t="shared" si="2"/>
        <v>0</v>
      </c>
    </row>
    <row r="20" spans="1:4" x14ac:dyDescent="0.25">
      <c r="A20" s="30" t="s">
        <v>6</v>
      </c>
      <c r="B20" s="34">
        <v>1296</v>
      </c>
      <c r="C20" s="117"/>
      <c r="D20" s="37">
        <f t="shared" si="2"/>
        <v>0</v>
      </c>
    </row>
    <row r="21" spans="1:4" x14ac:dyDescent="0.25">
      <c r="A21" s="30" t="s">
        <v>28</v>
      </c>
      <c r="B21" s="34">
        <v>797</v>
      </c>
      <c r="C21" s="117"/>
      <c r="D21" s="37">
        <f t="shared" si="2"/>
        <v>0</v>
      </c>
    </row>
    <row r="22" spans="1:4" x14ac:dyDescent="0.25">
      <c r="A22" s="30" t="s">
        <v>8</v>
      </c>
      <c r="B22" s="34">
        <v>795</v>
      </c>
      <c r="C22" s="117"/>
      <c r="D22" s="37">
        <f t="shared" si="2"/>
        <v>0</v>
      </c>
    </row>
    <row r="23" spans="1:4" x14ac:dyDescent="0.25">
      <c r="A23" s="30" t="s">
        <v>9</v>
      </c>
      <c r="B23" s="36">
        <f>SUM(B17:B22)</f>
        <v>6117</v>
      </c>
      <c r="C23" s="114" t="s">
        <v>34</v>
      </c>
      <c r="D23" s="113">
        <f>SUM(D17:D22)</f>
        <v>0</v>
      </c>
    </row>
    <row r="24" spans="1:4" x14ac:dyDescent="0.25">
      <c r="A24" s="116" t="s">
        <v>19</v>
      </c>
      <c r="B24" s="43" t="s">
        <v>13</v>
      </c>
      <c r="C24" s="44" t="s">
        <v>52</v>
      </c>
      <c r="D24" s="44" t="s">
        <v>33</v>
      </c>
    </row>
    <row r="25" spans="1:4" x14ac:dyDescent="0.25">
      <c r="A25" s="30" t="s">
        <v>3</v>
      </c>
      <c r="B25" s="34">
        <v>0</v>
      </c>
      <c r="C25" s="117"/>
      <c r="D25" s="37">
        <f>B25*C25</f>
        <v>0</v>
      </c>
    </row>
    <row r="26" spans="1:4" x14ac:dyDescent="0.25">
      <c r="A26" s="30" t="s">
        <v>4</v>
      </c>
      <c r="B26" s="34">
        <v>0</v>
      </c>
      <c r="C26" s="117"/>
      <c r="D26" s="37">
        <f t="shared" ref="D26:D30" si="3">B26*C26</f>
        <v>0</v>
      </c>
    </row>
    <row r="27" spans="1:4" x14ac:dyDescent="0.25">
      <c r="A27" s="30" t="s">
        <v>5</v>
      </c>
      <c r="B27" s="34">
        <v>0</v>
      </c>
      <c r="C27" s="117"/>
      <c r="D27" s="37">
        <f t="shared" si="3"/>
        <v>0</v>
      </c>
    </row>
    <row r="28" spans="1:4" x14ac:dyDescent="0.25">
      <c r="A28" s="30" t="s">
        <v>6</v>
      </c>
      <c r="B28" s="34">
        <v>0</v>
      </c>
      <c r="C28" s="117"/>
      <c r="D28" s="37">
        <f t="shared" si="3"/>
        <v>0</v>
      </c>
    </row>
    <row r="29" spans="1:4" x14ac:dyDescent="0.25">
      <c r="A29" s="30" t="s">
        <v>28</v>
      </c>
      <c r="B29" s="34">
        <v>0</v>
      </c>
      <c r="C29" s="117"/>
      <c r="D29" s="37">
        <f t="shared" si="3"/>
        <v>0</v>
      </c>
    </row>
    <row r="30" spans="1:4" x14ac:dyDescent="0.25">
      <c r="A30" s="30" t="s">
        <v>8</v>
      </c>
      <c r="B30" s="34">
        <v>0</v>
      </c>
      <c r="C30" s="117"/>
      <c r="D30" s="37">
        <f t="shared" si="3"/>
        <v>0</v>
      </c>
    </row>
    <row r="31" spans="1:4" x14ac:dyDescent="0.25">
      <c r="A31" s="30" t="s">
        <v>9</v>
      </c>
      <c r="B31" s="36">
        <f>SUM(B25:B30)</f>
        <v>0</v>
      </c>
      <c r="C31" s="114" t="s">
        <v>34</v>
      </c>
      <c r="D31" s="113">
        <f>SUM(D25:D30)</f>
        <v>0</v>
      </c>
    </row>
    <row r="32" spans="1:4" x14ac:dyDescent="0.25">
      <c r="A32" s="116" t="s">
        <v>20</v>
      </c>
      <c r="B32" s="43" t="s">
        <v>13</v>
      </c>
      <c r="C32" s="44" t="s">
        <v>52</v>
      </c>
      <c r="D32" s="44" t="s">
        <v>33</v>
      </c>
    </row>
    <row r="33" spans="1:4" x14ac:dyDescent="0.25">
      <c r="A33" s="30" t="s">
        <v>3</v>
      </c>
      <c r="B33" s="34">
        <v>0</v>
      </c>
      <c r="C33" s="117"/>
      <c r="D33" s="37">
        <f>B33*C33</f>
        <v>0</v>
      </c>
    </row>
    <row r="34" spans="1:4" x14ac:dyDescent="0.25">
      <c r="A34" s="30" t="s">
        <v>4</v>
      </c>
      <c r="B34" s="34">
        <v>0</v>
      </c>
      <c r="C34" s="117"/>
      <c r="D34" s="37">
        <f t="shared" ref="D34:D38" si="4">B34*C34</f>
        <v>0</v>
      </c>
    </row>
    <row r="35" spans="1:4" x14ac:dyDescent="0.25">
      <c r="A35" s="30" t="s">
        <v>5</v>
      </c>
      <c r="B35" s="34">
        <v>0</v>
      </c>
      <c r="C35" s="117"/>
      <c r="D35" s="37">
        <f t="shared" si="4"/>
        <v>0</v>
      </c>
    </row>
    <row r="36" spans="1:4" x14ac:dyDescent="0.25">
      <c r="A36" s="30" t="s">
        <v>6</v>
      </c>
      <c r="B36" s="34">
        <v>0</v>
      </c>
      <c r="C36" s="117"/>
      <c r="D36" s="37">
        <f t="shared" si="4"/>
        <v>0</v>
      </c>
    </row>
    <row r="37" spans="1:4" x14ac:dyDescent="0.25">
      <c r="A37" s="30" t="s">
        <v>28</v>
      </c>
      <c r="B37" s="34">
        <v>0</v>
      </c>
      <c r="C37" s="117"/>
      <c r="D37" s="37">
        <f t="shared" si="4"/>
        <v>0</v>
      </c>
    </row>
    <row r="38" spans="1:4" x14ac:dyDescent="0.25">
      <c r="A38" s="30" t="s">
        <v>8</v>
      </c>
      <c r="B38" s="34">
        <v>0</v>
      </c>
      <c r="C38" s="117"/>
      <c r="D38" s="37">
        <f t="shared" si="4"/>
        <v>0</v>
      </c>
    </row>
    <row r="39" spans="1:4" x14ac:dyDescent="0.25">
      <c r="A39" s="30" t="s">
        <v>9</v>
      </c>
      <c r="B39" s="36">
        <f>SUM(B33:B38)</f>
        <v>0</v>
      </c>
      <c r="C39" s="114" t="s">
        <v>34</v>
      </c>
      <c r="D39" s="113">
        <f>SUM(D33:D38)</f>
        <v>0</v>
      </c>
    </row>
    <row r="40" spans="1:4" x14ac:dyDescent="0.25">
      <c r="A40" s="116" t="s">
        <v>21</v>
      </c>
      <c r="B40" s="43" t="s">
        <v>13</v>
      </c>
      <c r="C40" s="44" t="s">
        <v>52</v>
      </c>
      <c r="D40" s="44" t="s">
        <v>33</v>
      </c>
    </row>
    <row r="41" spans="1:4" x14ac:dyDescent="0.25">
      <c r="A41" s="30" t="s">
        <v>3</v>
      </c>
      <c r="B41" s="34">
        <v>0</v>
      </c>
      <c r="C41" s="117"/>
      <c r="D41" s="37">
        <f>B41*C41</f>
        <v>0</v>
      </c>
    </row>
    <row r="42" spans="1:4" x14ac:dyDescent="0.25">
      <c r="A42" s="30" t="s">
        <v>4</v>
      </c>
      <c r="B42" s="34">
        <v>0</v>
      </c>
      <c r="C42" s="117"/>
      <c r="D42" s="37">
        <f t="shared" ref="D42:D46" si="5">B42*C42</f>
        <v>0</v>
      </c>
    </row>
    <row r="43" spans="1:4" x14ac:dyDescent="0.25">
      <c r="A43" s="30" t="s">
        <v>5</v>
      </c>
      <c r="B43" s="34">
        <v>0</v>
      </c>
      <c r="C43" s="117"/>
      <c r="D43" s="37">
        <f t="shared" si="5"/>
        <v>0</v>
      </c>
    </row>
    <row r="44" spans="1:4" x14ac:dyDescent="0.25">
      <c r="A44" s="30" t="s">
        <v>6</v>
      </c>
      <c r="B44" s="34">
        <v>0</v>
      </c>
      <c r="C44" s="117"/>
      <c r="D44" s="37">
        <f t="shared" si="5"/>
        <v>0</v>
      </c>
    </row>
    <row r="45" spans="1:4" x14ac:dyDescent="0.25">
      <c r="A45" s="30" t="s">
        <v>28</v>
      </c>
      <c r="B45" s="34">
        <v>0</v>
      </c>
      <c r="C45" s="117"/>
      <c r="D45" s="37">
        <f t="shared" si="5"/>
        <v>0</v>
      </c>
    </row>
    <row r="46" spans="1:4" x14ac:dyDescent="0.25">
      <c r="A46" s="30" t="s">
        <v>8</v>
      </c>
      <c r="B46" s="34">
        <v>0</v>
      </c>
      <c r="C46" s="117"/>
      <c r="D46" s="37">
        <f t="shared" si="5"/>
        <v>0</v>
      </c>
    </row>
    <row r="47" spans="1:4" x14ac:dyDescent="0.25">
      <c r="A47" s="30" t="s">
        <v>9</v>
      </c>
      <c r="B47" s="36">
        <f>SUM(B41:B46)</f>
        <v>0</v>
      </c>
      <c r="C47" s="114" t="s">
        <v>34</v>
      </c>
      <c r="D47" s="113">
        <f>SUM(D41:D46)</f>
        <v>0</v>
      </c>
    </row>
    <row r="48" spans="1:4" x14ac:dyDescent="0.25">
      <c r="A48" s="116" t="s">
        <v>22</v>
      </c>
      <c r="B48" s="43" t="s">
        <v>13</v>
      </c>
      <c r="C48" s="44" t="s">
        <v>52</v>
      </c>
      <c r="D48" s="44" t="s">
        <v>33</v>
      </c>
    </row>
    <row r="49" spans="1:4" x14ac:dyDescent="0.25">
      <c r="A49" s="30" t="s">
        <v>3</v>
      </c>
      <c r="B49" s="34">
        <v>1</v>
      </c>
      <c r="C49" s="117"/>
      <c r="D49" s="37">
        <f>B49*C49</f>
        <v>0</v>
      </c>
    </row>
    <row r="50" spans="1:4" x14ac:dyDescent="0.25">
      <c r="A50" s="30" t="s">
        <v>4</v>
      </c>
      <c r="B50" s="34">
        <v>0</v>
      </c>
      <c r="C50" s="117"/>
      <c r="D50" s="37">
        <f t="shared" ref="D50:D54" si="6">B50*C50</f>
        <v>0</v>
      </c>
    </row>
    <row r="51" spans="1:4" x14ac:dyDescent="0.25">
      <c r="A51" s="30" t="s">
        <v>5</v>
      </c>
      <c r="B51" s="34">
        <v>2</v>
      </c>
      <c r="C51" s="117"/>
      <c r="D51" s="37">
        <f t="shared" si="6"/>
        <v>0</v>
      </c>
    </row>
    <row r="52" spans="1:4" x14ac:dyDescent="0.25">
      <c r="A52" s="30" t="s">
        <v>6</v>
      </c>
      <c r="B52" s="34">
        <v>2</v>
      </c>
      <c r="C52" s="117"/>
      <c r="D52" s="37">
        <f t="shared" si="6"/>
        <v>0</v>
      </c>
    </row>
    <row r="53" spans="1:4" x14ac:dyDescent="0.25">
      <c r="A53" s="30" t="s">
        <v>28</v>
      </c>
      <c r="B53" s="34">
        <v>1</v>
      </c>
      <c r="C53" s="117"/>
      <c r="D53" s="37">
        <f t="shared" si="6"/>
        <v>0</v>
      </c>
    </row>
    <row r="54" spans="1:4" x14ac:dyDescent="0.25">
      <c r="A54" s="30" t="s">
        <v>8</v>
      </c>
      <c r="B54" s="34">
        <v>1</v>
      </c>
      <c r="C54" s="117"/>
      <c r="D54" s="37">
        <f t="shared" si="6"/>
        <v>0</v>
      </c>
    </row>
    <row r="55" spans="1:4" x14ac:dyDescent="0.25">
      <c r="A55" s="30" t="s">
        <v>9</v>
      </c>
      <c r="B55" s="36">
        <f>SUM(B49:B54)</f>
        <v>7</v>
      </c>
      <c r="C55" s="114" t="s">
        <v>34</v>
      </c>
      <c r="D55" s="113">
        <f>SUM(D49:D54)</f>
        <v>0</v>
      </c>
    </row>
    <row r="56" spans="1:4" x14ac:dyDescent="0.25">
      <c r="A56" s="116" t="s">
        <v>23</v>
      </c>
      <c r="B56" s="43" t="s">
        <v>13</v>
      </c>
      <c r="C56" s="44" t="s">
        <v>52</v>
      </c>
      <c r="D56" s="44" t="s">
        <v>33</v>
      </c>
    </row>
    <row r="57" spans="1:4" x14ac:dyDescent="0.25">
      <c r="A57" s="30" t="s">
        <v>3</v>
      </c>
      <c r="B57" s="34">
        <v>14</v>
      </c>
      <c r="C57" s="117"/>
      <c r="D57" s="37">
        <f>B57*C57</f>
        <v>0</v>
      </c>
    </row>
    <row r="58" spans="1:4" x14ac:dyDescent="0.25">
      <c r="A58" s="30" t="s">
        <v>4</v>
      </c>
      <c r="B58" s="34">
        <v>2</v>
      </c>
      <c r="C58" s="117"/>
      <c r="D58" s="37">
        <f t="shared" ref="D58:D62" si="7">B58*C58</f>
        <v>0</v>
      </c>
    </row>
    <row r="59" spans="1:4" x14ac:dyDescent="0.25">
      <c r="A59" s="30" t="s">
        <v>5</v>
      </c>
      <c r="B59" s="34">
        <v>14</v>
      </c>
      <c r="C59" s="117"/>
      <c r="D59" s="37">
        <f t="shared" si="7"/>
        <v>0</v>
      </c>
    </row>
    <row r="60" spans="1:4" x14ac:dyDescent="0.25">
      <c r="A60" s="30" t="s">
        <v>6</v>
      </c>
      <c r="B60" s="34">
        <v>14</v>
      </c>
      <c r="C60" s="117"/>
      <c r="D60" s="37">
        <f t="shared" si="7"/>
        <v>0</v>
      </c>
    </row>
    <row r="61" spans="1:4" x14ac:dyDescent="0.25">
      <c r="A61" s="30" t="s">
        <v>28</v>
      </c>
      <c r="B61" s="34">
        <v>14</v>
      </c>
      <c r="C61" s="117"/>
      <c r="D61" s="37">
        <f t="shared" si="7"/>
        <v>0</v>
      </c>
    </row>
    <row r="62" spans="1:4" x14ac:dyDescent="0.25">
      <c r="A62" s="30" t="s">
        <v>8</v>
      </c>
      <c r="B62" s="34">
        <v>14</v>
      </c>
      <c r="C62" s="117"/>
      <c r="D62" s="37">
        <f t="shared" si="7"/>
        <v>0</v>
      </c>
    </row>
    <row r="63" spans="1:4" x14ac:dyDescent="0.25">
      <c r="A63" s="30" t="s">
        <v>9</v>
      </c>
      <c r="B63" s="36">
        <f>SUM(B57:B62)</f>
        <v>72</v>
      </c>
      <c r="C63" s="114" t="s">
        <v>34</v>
      </c>
      <c r="D63" s="113">
        <f>SUM(D57:D62)</f>
        <v>0</v>
      </c>
    </row>
    <row r="64" spans="1:4" x14ac:dyDescent="0.25">
      <c r="A64" s="32" t="s">
        <v>24</v>
      </c>
      <c r="B64" s="43" t="s">
        <v>13</v>
      </c>
      <c r="C64" s="44" t="s">
        <v>52</v>
      </c>
      <c r="D64" s="44" t="s">
        <v>33</v>
      </c>
    </row>
    <row r="65" spans="1:4" x14ac:dyDescent="0.25">
      <c r="A65" s="30" t="s">
        <v>3</v>
      </c>
      <c r="B65" s="34">
        <v>0</v>
      </c>
      <c r="C65" s="117"/>
      <c r="D65" s="37">
        <f>B65*C65</f>
        <v>0</v>
      </c>
    </row>
    <row r="66" spans="1:4" x14ac:dyDescent="0.25">
      <c r="A66" s="30" t="s">
        <v>4</v>
      </c>
      <c r="B66" s="34">
        <v>0</v>
      </c>
      <c r="C66" s="117"/>
      <c r="D66" s="37">
        <f t="shared" ref="D66:D70" si="8">B66*C66</f>
        <v>0</v>
      </c>
    </row>
    <row r="67" spans="1:4" x14ac:dyDescent="0.25">
      <c r="A67" s="30" t="s">
        <v>5</v>
      </c>
      <c r="B67" s="34">
        <v>0</v>
      </c>
      <c r="C67" s="117"/>
      <c r="D67" s="37">
        <f t="shared" si="8"/>
        <v>0</v>
      </c>
    </row>
    <row r="68" spans="1:4" x14ac:dyDescent="0.25">
      <c r="A68" s="30" t="s">
        <v>6</v>
      </c>
      <c r="B68" s="34">
        <v>0</v>
      </c>
      <c r="C68" s="117"/>
      <c r="D68" s="37">
        <f t="shared" si="8"/>
        <v>0</v>
      </c>
    </row>
    <row r="69" spans="1:4" x14ac:dyDescent="0.25">
      <c r="A69" s="30" t="s">
        <v>28</v>
      </c>
      <c r="B69" s="34">
        <v>0</v>
      </c>
      <c r="C69" s="117"/>
      <c r="D69" s="37">
        <f t="shared" si="8"/>
        <v>0</v>
      </c>
    </row>
    <row r="70" spans="1:4" x14ac:dyDescent="0.25">
      <c r="A70" s="30" t="s">
        <v>8</v>
      </c>
      <c r="B70" s="34">
        <v>0</v>
      </c>
      <c r="C70" s="117"/>
      <c r="D70" s="37">
        <f t="shared" si="8"/>
        <v>0</v>
      </c>
    </row>
    <row r="71" spans="1:4" x14ac:dyDescent="0.25">
      <c r="A71" s="30" t="s">
        <v>9</v>
      </c>
      <c r="B71" s="36">
        <f>SUM(B65:B70)</f>
        <v>0</v>
      </c>
      <c r="C71" s="114" t="s">
        <v>34</v>
      </c>
      <c r="D71" s="113">
        <f>SUM(D65:D70)</f>
        <v>0</v>
      </c>
    </row>
    <row r="72" spans="1:4" x14ac:dyDescent="0.25">
      <c r="A72" s="116" t="s">
        <v>25</v>
      </c>
      <c r="B72" s="43" t="s">
        <v>13</v>
      </c>
      <c r="C72" s="44" t="s">
        <v>52</v>
      </c>
      <c r="D72" s="44" t="s">
        <v>33</v>
      </c>
    </row>
    <row r="73" spans="1:4" x14ac:dyDescent="0.25">
      <c r="A73" s="30" t="s">
        <v>3</v>
      </c>
      <c r="B73" s="34">
        <v>0</v>
      </c>
      <c r="C73" s="117"/>
      <c r="D73" s="37">
        <f>B73*C73</f>
        <v>0</v>
      </c>
    </row>
    <row r="74" spans="1:4" x14ac:dyDescent="0.25">
      <c r="A74" s="30" t="s">
        <v>4</v>
      </c>
      <c r="B74" s="34">
        <v>0</v>
      </c>
      <c r="C74" s="117"/>
      <c r="D74" s="37">
        <f t="shared" ref="D74:D78" si="9">B74*C74</f>
        <v>0</v>
      </c>
    </row>
    <row r="75" spans="1:4" x14ac:dyDescent="0.25">
      <c r="A75" s="30" t="s">
        <v>5</v>
      </c>
      <c r="B75" s="34">
        <v>0</v>
      </c>
      <c r="C75" s="117"/>
      <c r="D75" s="37">
        <f t="shared" si="9"/>
        <v>0</v>
      </c>
    </row>
    <row r="76" spans="1:4" x14ac:dyDescent="0.25">
      <c r="A76" s="30" t="s">
        <v>6</v>
      </c>
      <c r="B76" s="34">
        <v>0</v>
      </c>
      <c r="C76" s="117"/>
      <c r="D76" s="37">
        <f t="shared" si="9"/>
        <v>0</v>
      </c>
    </row>
    <row r="77" spans="1:4" x14ac:dyDescent="0.25">
      <c r="A77" s="30" t="s">
        <v>28</v>
      </c>
      <c r="B77" s="34">
        <v>0</v>
      </c>
      <c r="C77" s="117"/>
      <c r="D77" s="37">
        <f t="shared" si="9"/>
        <v>0</v>
      </c>
    </row>
    <row r="78" spans="1:4" x14ac:dyDescent="0.25">
      <c r="A78" s="30" t="s">
        <v>8</v>
      </c>
      <c r="B78" s="34">
        <v>0</v>
      </c>
      <c r="C78" s="117"/>
      <c r="D78" s="37">
        <f t="shared" si="9"/>
        <v>0</v>
      </c>
    </row>
    <row r="79" spans="1:4" x14ac:dyDescent="0.25">
      <c r="A79" s="30" t="s">
        <v>9</v>
      </c>
      <c r="B79" s="36">
        <f>SUM(B73:B78)</f>
        <v>0</v>
      </c>
      <c r="C79" s="114" t="s">
        <v>34</v>
      </c>
      <c r="D79" s="113">
        <f>SUM(D73:D78)</f>
        <v>0</v>
      </c>
    </row>
    <row r="80" spans="1:4" x14ac:dyDescent="0.25">
      <c r="A80" s="32" t="s">
        <v>26</v>
      </c>
      <c r="B80" s="43" t="s">
        <v>13</v>
      </c>
      <c r="C80" s="44" t="s">
        <v>52</v>
      </c>
      <c r="D80" s="44" t="s">
        <v>33</v>
      </c>
    </row>
    <row r="81" spans="1:4" x14ac:dyDescent="0.25">
      <c r="A81" s="30" t="s">
        <v>3</v>
      </c>
      <c r="B81" s="34">
        <v>0</v>
      </c>
      <c r="C81" s="117"/>
      <c r="D81" s="37">
        <f>B81*C81</f>
        <v>0</v>
      </c>
    </row>
    <row r="82" spans="1:4" x14ac:dyDescent="0.25">
      <c r="A82" s="30" t="s">
        <v>4</v>
      </c>
      <c r="B82" s="34">
        <v>0</v>
      </c>
      <c r="C82" s="117"/>
      <c r="D82" s="37">
        <f t="shared" ref="D82:D86" si="10">B82*C82</f>
        <v>0</v>
      </c>
    </row>
    <row r="83" spans="1:4" x14ac:dyDescent="0.25">
      <c r="A83" s="30" t="s">
        <v>5</v>
      </c>
      <c r="B83" s="34">
        <v>0</v>
      </c>
      <c r="C83" s="117"/>
      <c r="D83" s="37">
        <f t="shared" si="10"/>
        <v>0</v>
      </c>
    </row>
    <row r="84" spans="1:4" x14ac:dyDescent="0.25">
      <c r="A84" s="30" t="s">
        <v>6</v>
      </c>
      <c r="B84" s="34">
        <v>0</v>
      </c>
      <c r="C84" s="117"/>
      <c r="D84" s="37">
        <f t="shared" si="10"/>
        <v>0</v>
      </c>
    </row>
    <row r="85" spans="1:4" x14ac:dyDescent="0.25">
      <c r="A85" s="30" t="s">
        <v>28</v>
      </c>
      <c r="B85" s="34">
        <v>0</v>
      </c>
      <c r="C85" s="117"/>
      <c r="D85" s="37">
        <f t="shared" si="10"/>
        <v>0</v>
      </c>
    </row>
    <row r="86" spans="1:4" x14ac:dyDescent="0.25">
      <c r="A86" s="30" t="s">
        <v>8</v>
      </c>
      <c r="B86" s="34">
        <v>0</v>
      </c>
      <c r="C86" s="117"/>
      <c r="D86" s="37">
        <f t="shared" si="10"/>
        <v>0</v>
      </c>
    </row>
    <row r="87" spans="1:4" x14ac:dyDescent="0.25">
      <c r="A87" s="30" t="s">
        <v>9</v>
      </c>
      <c r="B87" s="36">
        <f>SUM(B81:B86)</f>
        <v>0</v>
      </c>
      <c r="C87" s="114" t="s">
        <v>34</v>
      </c>
      <c r="D87" s="113">
        <f>SUM(D81:D86)</f>
        <v>0</v>
      </c>
    </row>
    <row r="88" spans="1:4" x14ac:dyDescent="0.25">
      <c r="A88" s="32" t="s">
        <v>27</v>
      </c>
      <c r="B88" s="43" t="s">
        <v>13</v>
      </c>
      <c r="C88" s="44" t="s">
        <v>52</v>
      </c>
      <c r="D88" s="44" t="s">
        <v>33</v>
      </c>
    </row>
    <row r="89" spans="1:4" x14ac:dyDescent="0.25">
      <c r="A89" s="30" t="s">
        <v>3</v>
      </c>
      <c r="B89" s="34">
        <v>0</v>
      </c>
      <c r="C89" s="117"/>
      <c r="D89" s="37">
        <f>B89*C89</f>
        <v>0</v>
      </c>
    </row>
    <row r="90" spans="1:4" x14ac:dyDescent="0.25">
      <c r="A90" s="30" t="s">
        <v>4</v>
      </c>
      <c r="B90" s="34">
        <v>0</v>
      </c>
      <c r="C90" s="117"/>
      <c r="D90" s="37">
        <f t="shared" ref="D90:D94" si="11">B90*C90</f>
        <v>0</v>
      </c>
    </row>
    <row r="91" spans="1:4" x14ac:dyDescent="0.25">
      <c r="A91" s="30" t="s">
        <v>5</v>
      </c>
      <c r="B91" s="34">
        <v>0</v>
      </c>
      <c r="C91" s="117"/>
      <c r="D91" s="37">
        <f t="shared" si="11"/>
        <v>0</v>
      </c>
    </row>
    <row r="92" spans="1:4" x14ac:dyDescent="0.25">
      <c r="A92" s="30" t="s">
        <v>6</v>
      </c>
      <c r="B92" s="34">
        <v>0</v>
      </c>
      <c r="C92" s="117"/>
      <c r="D92" s="37">
        <f t="shared" si="11"/>
        <v>0</v>
      </c>
    </row>
    <row r="93" spans="1:4" x14ac:dyDescent="0.25">
      <c r="A93" s="30" t="s">
        <v>28</v>
      </c>
      <c r="B93" s="34">
        <v>0</v>
      </c>
      <c r="C93" s="117"/>
      <c r="D93" s="37">
        <f t="shared" si="11"/>
        <v>0</v>
      </c>
    </row>
    <row r="94" spans="1:4" x14ac:dyDescent="0.25">
      <c r="A94" s="30" t="s">
        <v>8</v>
      </c>
      <c r="B94" s="34">
        <v>0</v>
      </c>
      <c r="C94" s="117"/>
      <c r="D94" s="37">
        <f t="shared" si="11"/>
        <v>0</v>
      </c>
    </row>
    <row r="95" spans="1:4" x14ac:dyDescent="0.25">
      <c r="A95" s="38" t="s">
        <v>9</v>
      </c>
      <c r="B95" s="36">
        <f>SUM(B89:B94)</f>
        <v>0</v>
      </c>
      <c r="C95" s="114" t="s">
        <v>34</v>
      </c>
      <c r="D95" s="113">
        <f>SUM(D89:D94)</f>
        <v>0</v>
      </c>
    </row>
    <row r="96" spans="1:4" ht="24" x14ac:dyDescent="0.25">
      <c r="A96" s="32" t="s">
        <v>53</v>
      </c>
      <c r="B96" s="47">
        <f>B8+B14+B23+B31+B39+B47+B55+B63+B71+B79+B87+B95</f>
        <v>9216</v>
      </c>
      <c r="C96" s="165">
        <f>D8+D14+D23+D31+D39+D47+D55+D63+D71+D79+D87+D95</f>
        <v>0</v>
      </c>
      <c r="D96" s="166"/>
    </row>
    <row r="97" spans="1:4" x14ac:dyDescent="0.25">
      <c r="A97" s="163" t="s">
        <v>54</v>
      </c>
      <c r="B97" s="163"/>
      <c r="C97" s="164">
        <f>C96*5%</f>
        <v>0</v>
      </c>
      <c r="D97" s="164"/>
    </row>
    <row r="98" spans="1:4" x14ac:dyDescent="0.25">
      <c r="A98" s="163" t="s">
        <v>58</v>
      </c>
      <c r="B98" s="163"/>
      <c r="C98" s="164">
        <f>C96+C97</f>
        <v>0</v>
      </c>
      <c r="D98" s="164"/>
    </row>
  </sheetData>
  <sheetProtection algorithmName="SHA-512" hashValue="5w9+dup4y4uuuQkXBDJR/PnXnH0Yr/MdKnKTRNtNCv2pkZ3uyNzY3bIUQqTcno1FCPcC5DB+jVm3DVTIQou3UA==" saltValue="0ob1fPUG2wbmN7UOjBuXQQ==" spinCount="100000" sheet="1" objects="1" scenarios="1"/>
  <mergeCells count="8">
    <mergeCell ref="A1:D1"/>
    <mergeCell ref="C2:D2"/>
    <mergeCell ref="A15:D15"/>
    <mergeCell ref="A98:B98"/>
    <mergeCell ref="C98:D98"/>
    <mergeCell ref="C96:D96"/>
    <mergeCell ref="A97:B97"/>
    <mergeCell ref="C97:D9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26" activeCellId="2" sqref="C3:C10 C15:C21 C26:C29"/>
    </sheetView>
  </sheetViews>
  <sheetFormatPr defaultRowHeight="15" x14ac:dyDescent="0.25"/>
  <cols>
    <col min="1" max="1" width="25.85546875" style="29" bestFit="1" customWidth="1"/>
    <col min="2" max="2" width="20" style="29" customWidth="1"/>
    <col min="3" max="3" width="25" style="29" customWidth="1"/>
    <col min="4" max="4" width="23.85546875" style="29" customWidth="1"/>
  </cols>
  <sheetData>
    <row r="1" spans="1:4" ht="15.75" customHeight="1" thickBot="1" x14ac:dyDescent="0.3">
      <c r="A1" s="169" t="s">
        <v>167</v>
      </c>
      <c r="B1" s="167" t="s">
        <v>168</v>
      </c>
      <c r="C1" s="171"/>
      <c r="D1" s="172"/>
    </row>
    <row r="2" spans="1:4" ht="24.75" thickBot="1" x14ac:dyDescent="0.3">
      <c r="A2" s="170"/>
      <c r="B2" s="66" t="s">
        <v>169</v>
      </c>
      <c r="C2" s="66" t="s">
        <v>170</v>
      </c>
      <c r="D2" s="66" t="s">
        <v>171</v>
      </c>
    </row>
    <row r="3" spans="1:4" ht="15.75" thickBot="1" x14ac:dyDescent="0.3">
      <c r="A3" s="67" t="s">
        <v>172</v>
      </c>
      <c r="B3" s="68">
        <v>1</v>
      </c>
      <c r="C3" s="69"/>
      <c r="D3" s="70">
        <f>B3*C3</f>
        <v>0</v>
      </c>
    </row>
    <row r="4" spans="1:4" ht="15.75" thickBot="1" x14ac:dyDescent="0.3">
      <c r="A4" s="67" t="s">
        <v>173</v>
      </c>
      <c r="B4" s="68">
        <v>1</v>
      </c>
      <c r="C4" s="69"/>
      <c r="D4" s="70">
        <f t="shared" ref="D4:D10" si="0">B4*C4</f>
        <v>0</v>
      </c>
    </row>
    <row r="5" spans="1:4" ht="15.75" thickBot="1" x14ac:dyDescent="0.3">
      <c r="A5" s="67" t="s">
        <v>174</v>
      </c>
      <c r="B5" s="68">
        <v>1</v>
      </c>
      <c r="C5" s="69"/>
      <c r="D5" s="70">
        <f t="shared" si="0"/>
        <v>0</v>
      </c>
    </row>
    <row r="6" spans="1:4" ht="15.75" thickBot="1" x14ac:dyDescent="0.3">
      <c r="A6" s="67" t="s">
        <v>175</v>
      </c>
      <c r="B6" s="68">
        <v>1</v>
      </c>
      <c r="C6" s="69"/>
      <c r="D6" s="70">
        <f t="shared" si="0"/>
        <v>0</v>
      </c>
    </row>
    <row r="7" spans="1:4" ht="15.75" thickBot="1" x14ac:dyDescent="0.3">
      <c r="A7" s="67" t="s">
        <v>176</v>
      </c>
      <c r="B7" s="68">
        <v>1</v>
      </c>
      <c r="C7" s="69"/>
      <c r="D7" s="70">
        <f t="shared" si="0"/>
        <v>0</v>
      </c>
    </row>
    <row r="8" spans="1:4" ht="15.75" thickBot="1" x14ac:dyDescent="0.3">
      <c r="A8" s="67" t="s">
        <v>177</v>
      </c>
      <c r="B8" s="68">
        <v>4</v>
      </c>
      <c r="C8" s="69"/>
      <c r="D8" s="70">
        <f t="shared" si="0"/>
        <v>0</v>
      </c>
    </row>
    <row r="9" spans="1:4" ht="15.75" thickBot="1" x14ac:dyDescent="0.3">
      <c r="A9" s="67" t="s">
        <v>178</v>
      </c>
      <c r="B9" s="68">
        <v>1</v>
      </c>
      <c r="C9" s="69"/>
      <c r="D9" s="70">
        <f t="shared" si="0"/>
        <v>0</v>
      </c>
    </row>
    <row r="10" spans="1:4" ht="15.75" thickBot="1" x14ac:dyDescent="0.3">
      <c r="A10" s="67" t="s">
        <v>179</v>
      </c>
      <c r="B10" s="68">
        <v>1</v>
      </c>
      <c r="C10" s="69"/>
      <c r="D10" s="70">
        <f t="shared" si="0"/>
        <v>0</v>
      </c>
    </row>
    <row r="11" spans="1:4" ht="15.75" thickBot="1" x14ac:dyDescent="0.3">
      <c r="A11" s="71" t="s">
        <v>180</v>
      </c>
      <c r="B11" s="66">
        <f>SUM(B3:B10)</f>
        <v>11</v>
      </c>
      <c r="C11" s="72" t="s">
        <v>34</v>
      </c>
      <c r="D11" s="73">
        <f>SUM(D3:D10)</f>
        <v>0</v>
      </c>
    </row>
    <row r="12" spans="1:4" ht="15.75" thickBot="1" x14ac:dyDescent="0.3"/>
    <row r="13" spans="1:4" ht="15.75" thickBot="1" x14ac:dyDescent="0.3">
      <c r="A13" s="169" t="s">
        <v>167</v>
      </c>
      <c r="B13" s="167" t="s">
        <v>181</v>
      </c>
      <c r="C13" s="171"/>
      <c r="D13" s="172"/>
    </row>
    <row r="14" spans="1:4" ht="24.75" thickBot="1" x14ac:dyDescent="0.3">
      <c r="A14" s="170"/>
      <c r="B14" s="66" t="s">
        <v>182</v>
      </c>
      <c r="C14" s="66" t="s">
        <v>170</v>
      </c>
      <c r="D14" s="66" t="s">
        <v>171</v>
      </c>
    </row>
    <row r="15" spans="1:4" ht="15.75" thickBot="1" x14ac:dyDescent="0.3">
      <c r="A15" s="74" t="s">
        <v>173</v>
      </c>
      <c r="B15" s="75">
        <v>4</v>
      </c>
      <c r="C15" s="69"/>
      <c r="D15" s="70">
        <f>C15*B15</f>
        <v>0</v>
      </c>
    </row>
    <row r="16" spans="1:4" ht="15.75" thickBot="1" x14ac:dyDescent="0.3">
      <c r="A16" s="74" t="s">
        <v>175</v>
      </c>
      <c r="B16" s="75">
        <v>2</v>
      </c>
      <c r="C16" s="69"/>
      <c r="D16" s="70">
        <f t="shared" ref="D16:D21" si="1">C16*B16</f>
        <v>0</v>
      </c>
    </row>
    <row r="17" spans="1:4" ht="15.75" thickBot="1" x14ac:dyDescent="0.3">
      <c r="A17" s="74" t="s">
        <v>183</v>
      </c>
      <c r="B17" s="75">
        <v>2</v>
      </c>
      <c r="C17" s="69"/>
      <c r="D17" s="70">
        <f t="shared" si="1"/>
        <v>0</v>
      </c>
    </row>
    <row r="18" spans="1:4" ht="15.75" thickBot="1" x14ac:dyDescent="0.3">
      <c r="A18" s="74" t="s">
        <v>184</v>
      </c>
      <c r="B18" s="75">
        <v>2</v>
      </c>
      <c r="C18" s="69"/>
      <c r="D18" s="70">
        <f t="shared" si="1"/>
        <v>0</v>
      </c>
    </row>
    <row r="19" spans="1:4" ht="15.75" thickBot="1" x14ac:dyDescent="0.3">
      <c r="A19" s="74" t="s">
        <v>185</v>
      </c>
      <c r="B19" s="75">
        <v>6</v>
      </c>
      <c r="C19" s="69"/>
      <c r="D19" s="70">
        <f t="shared" si="1"/>
        <v>0</v>
      </c>
    </row>
    <row r="20" spans="1:4" ht="15.75" thickBot="1" x14ac:dyDescent="0.3">
      <c r="A20" s="74" t="s">
        <v>177</v>
      </c>
      <c r="B20" s="75">
        <v>20</v>
      </c>
      <c r="C20" s="76"/>
      <c r="D20" s="70">
        <f t="shared" si="1"/>
        <v>0</v>
      </c>
    </row>
    <row r="21" spans="1:4" ht="15.75" thickBot="1" x14ac:dyDescent="0.3">
      <c r="A21" s="74" t="s">
        <v>186</v>
      </c>
      <c r="B21" s="75">
        <v>6</v>
      </c>
      <c r="C21" s="77"/>
      <c r="D21" s="70">
        <f t="shared" si="1"/>
        <v>0</v>
      </c>
    </row>
    <row r="22" spans="1:4" ht="15.75" thickBot="1" x14ac:dyDescent="0.3">
      <c r="A22" s="78" t="s">
        <v>180</v>
      </c>
      <c r="B22" s="79">
        <f>SUM(B15:B21)</f>
        <v>42</v>
      </c>
      <c r="C22" s="80" t="s">
        <v>34</v>
      </c>
      <c r="D22" s="73">
        <f>SUM(D15:D21)</f>
        <v>0</v>
      </c>
    </row>
    <row r="23" spans="1:4" ht="15.75" thickBot="1" x14ac:dyDescent="0.3"/>
    <row r="24" spans="1:4" ht="15.75" thickBot="1" x14ac:dyDescent="0.3">
      <c r="A24" s="169" t="s">
        <v>167</v>
      </c>
      <c r="B24" s="167" t="s">
        <v>181</v>
      </c>
      <c r="C24" s="171"/>
      <c r="D24" s="172"/>
    </row>
    <row r="25" spans="1:4" ht="24.75" thickBot="1" x14ac:dyDescent="0.3">
      <c r="A25" s="170"/>
      <c r="B25" s="66" t="s">
        <v>187</v>
      </c>
      <c r="C25" s="66" t="s">
        <v>170</v>
      </c>
      <c r="D25" s="66" t="s">
        <v>171</v>
      </c>
    </row>
    <row r="26" spans="1:4" ht="15.75" thickBot="1" x14ac:dyDescent="0.3">
      <c r="A26" s="81" t="s">
        <v>174</v>
      </c>
      <c r="B26" s="82">
        <v>2</v>
      </c>
      <c r="C26" s="69"/>
      <c r="D26" s="70">
        <f>B26*C26</f>
        <v>0</v>
      </c>
    </row>
    <row r="27" spans="1:4" ht="15.75" thickBot="1" x14ac:dyDescent="0.3">
      <c r="A27" s="81" t="s">
        <v>185</v>
      </c>
      <c r="B27" s="82">
        <v>2</v>
      </c>
      <c r="C27" s="69"/>
      <c r="D27" s="70">
        <f t="shared" ref="D27:D29" si="2">B27*C27</f>
        <v>0</v>
      </c>
    </row>
    <row r="28" spans="1:4" ht="15.75" thickBot="1" x14ac:dyDescent="0.3">
      <c r="A28" s="81" t="s">
        <v>177</v>
      </c>
      <c r="B28" s="82">
        <v>4</v>
      </c>
      <c r="C28" s="69"/>
      <c r="D28" s="70">
        <f t="shared" si="2"/>
        <v>0</v>
      </c>
    </row>
    <row r="29" spans="1:4" ht="15.75" thickBot="1" x14ac:dyDescent="0.3">
      <c r="A29" s="81" t="s">
        <v>186</v>
      </c>
      <c r="B29" s="82">
        <v>2</v>
      </c>
      <c r="C29" s="69"/>
      <c r="D29" s="70">
        <f t="shared" si="2"/>
        <v>0</v>
      </c>
    </row>
    <row r="30" spans="1:4" ht="15.75" thickBot="1" x14ac:dyDescent="0.3">
      <c r="A30" s="78" t="s">
        <v>180</v>
      </c>
      <c r="B30" s="79">
        <f>SUM(B26:B29)</f>
        <v>10</v>
      </c>
      <c r="C30" s="80" t="s">
        <v>34</v>
      </c>
      <c r="D30" s="84">
        <f>SUM(D26:D29)</f>
        <v>0</v>
      </c>
    </row>
    <row r="31" spans="1:4" ht="15.75" thickBot="1" x14ac:dyDescent="0.3">
      <c r="A31" s="83"/>
    </row>
    <row r="32" spans="1:4" ht="24.75" thickBot="1" x14ac:dyDescent="0.3">
      <c r="A32" s="85" t="s">
        <v>188</v>
      </c>
      <c r="B32" s="167">
        <f>B11+B22+B30</f>
        <v>63</v>
      </c>
      <c r="C32" s="168"/>
      <c r="D32" s="86">
        <f>D11+D22+D30</f>
        <v>0</v>
      </c>
    </row>
  </sheetData>
  <sheetProtection algorithmName="SHA-512" hashValue="7LRJN1QeTh4PnAlxs7VPxnGoDMd5Xtxc2Eqfs5Eci8bVSIMZ+JyIfsA4fjwpjS7Dgq8NrcukheMIbcFddJ2DPg==" saltValue="Tp6t0YBCo56zUhGYJVdRvQ==" spinCount="100000" sheet="1" objects="1" scenarios="1"/>
  <mergeCells count="7">
    <mergeCell ref="B32:C32"/>
    <mergeCell ref="A1:A2"/>
    <mergeCell ref="B1:D1"/>
    <mergeCell ref="A13:A14"/>
    <mergeCell ref="B13:D13"/>
    <mergeCell ref="A24:A25"/>
    <mergeCell ref="B24:D2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14" sqref="C14:C19"/>
    </sheetView>
  </sheetViews>
  <sheetFormatPr defaultRowHeight="15" x14ac:dyDescent="0.25"/>
  <cols>
    <col min="1" max="1" width="20.85546875" style="29" bestFit="1" customWidth="1"/>
    <col min="2" max="2" width="22.28515625" style="29" customWidth="1"/>
    <col min="3" max="3" width="22.5703125" style="29" customWidth="1"/>
    <col min="4" max="4" width="21.7109375" style="29" customWidth="1"/>
  </cols>
  <sheetData>
    <row r="1" spans="1:4" ht="15.75" customHeight="1" thickBot="1" x14ac:dyDescent="0.3">
      <c r="A1" s="169" t="s">
        <v>167</v>
      </c>
      <c r="B1" s="167" t="s">
        <v>189</v>
      </c>
      <c r="C1" s="171"/>
      <c r="D1" s="172"/>
    </row>
    <row r="2" spans="1:4" ht="24.75" thickBot="1" x14ac:dyDescent="0.3">
      <c r="A2" s="170"/>
      <c r="B2" s="66" t="s">
        <v>169</v>
      </c>
      <c r="C2" s="66" t="s">
        <v>170</v>
      </c>
      <c r="D2" s="66" t="s">
        <v>171</v>
      </c>
    </row>
    <row r="3" spans="1:4" ht="15.75" thickBot="1" x14ac:dyDescent="0.3">
      <c r="A3" s="67" t="s">
        <v>172</v>
      </c>
      <c r="B3" s="68">
        <v>1</v>
      </c>
      <c r="C3" s="69"/>
      <c r="D3" s="70">
        <f>B3*C3</f>
        <v>0</v>
      </c>
    </row>
    <row r="4" spans="1:4" ht="15.75" thickBot="1" x14ac:dyDescent="0.3">
      <c r="A4" s="67" t="s">
        <v>175</v>
      </c>
      <c r="B4" s="68">
        <v>1</v>
      </c>
      <c r="C4" s="69"/>
      <c r="D4" s="70">
        <f t="shared" ref="D4:D8" si="0">B4*C4</f>
        <v>0</v>
      </c>
    </row>
    <row r="5" spans="1:4" ht="15.75" thickBot="1" x14ac:dyDescent="0.3">
      <c r="A5" s="67" t="s">
        <v>176</v>
      </c>
      <c r="B5" s="68">
        <v>1</v>
      </c>
      <c r="C5" s="69"/>
      <c r="D5" s="70">
        <f t="shared" si="0"/>
        <v>0</v>
      </c>
    </row>
    <row r="6" spans="1:4" ht="15.75" thickBot="1" x14ac:dyDescent="0.3">
      <c r="A6" s="67" t="s">
        <v>177</v>
      </c>
      <c r="B6" s="68">
        <v>1</v>
      </c>
      <c r="C6" s="69"/>
      <c r="D6" s="70">
        <f t="shared" si="0"/>
        <v>0</v>
      </c>
    </row>
    <row r="7" spans="1:4" ht="15.75" thickBot="1" x14ac:dyDescent="0.3">
      <c r="A7" s="67" t="s">
        <v>186</v>
      </c>
      <c r="B7" s="68">
        <v>1</v>
      </c>
      <c r="C7" s="69"/>
      <c r="D7" s="70">
        <f t="shared" si="0"/>
        <v>0</v>
      </c>
    </row>
    <row r="8" spans="1:4" ht="15.75" thickBot="1" x14ac:dyDescent="0.3">
      <c r="A8" s="67" t="s">
        <v>178</v>
      </c>
      <c r="B8" s="68">
        <v>1</v>
      </c>
      <c r="C8" s="69"/>
      <c r="D8" s="70">
        <f t="shared" si="0"/>
        <v>0</v>
      </c>
    </row>
    <row r="9" spans="1:4" ht="15.75" thickBot="1" x14ac:dyDescent="0.3">
      <c r="A9" s="71" t="s">
        <v>180</v>
      </c>
      <c r="B9" s="66">
        <f>SUM(B3:B8)</f>
        <v>6</v>
      </c>
      <c r="C9" s="72" t="s">
        <v>34</v>
      </c>
      <c r="D9" s="73">
        <f>SUM(D3:D8)</f>
        <v>0</v>
      </c>
    </row>
    <row r="11" spans="1:4" ht="15.75" thickBot="1" x14ac:dyDescent="0.3"/>
    <row r="12" spans="1:4" ht="15.75" thickBot="1" x14ac:dyDescent="0.3">
      <c r="A12" s="169" t="s">
        <v>167</v>
      </c>
      <c r="B12" s="167" t="s">
        <v>190</v>
      </c>
      <c r="C12" s="171"/>
      <c r="D12" s="172"/>
    </row>
    <row r="13" spans="1:4" ht="24.75" thickBot="1" x14ac:dyDescent="0.3">
      <c r="A13" s="170"/>
      <c r="B13" s="66" t="s">
        <v>182</v>
      </c>
      <c r="C13" s="66" t="s">
        <v>170</v>
      </c>
      <c r="D13" s="66" t="s">
        <v>171</v>
      </c>
    </row>
    <row r="14" spans="1:4" ht="15.75" thickBot="1" x14ac:dyDescent="0.3">
      <c r="A14" s="74" t="s">
        <v>173</v>
      </c>
      <c r="B14" s="75">
        <v>2</v>
      </c>
      <c r="C14" s="69"/>
      <c r="D14" s="70">
        <f>C14*B14</f>
        <v>0</v>
      </c>
    </row>
    <row r="15" spans="1:4" ht="15.75" thickBot="1" x14ac:dyDescent="0.3">
      <c r="A15" s="74" t="s">
        <v>183</v>
      </c>
      <c r="B15" s="75">
        <v>2</v>
      </c>
      <c r="C15" s="69"/>
      <c r="D15" s="70">
        <f t="shared" ref="D15:D19" si="1">C15*B15</f>
        <v>0</v>
      </c>
    </row>
    <row r="16" spans="1:4" ht="15.75" thickBot="1" x14ac:dyDescent="0.3">
      <c r="A16" s="74" t="s">
        <v>184</v>
      </c>
      <c r="B16" s="75">
        <v>2</v>
      </c>
      <c r="C16" s="69"/>
      <c r="D16" s="70">
        <f t="shared" si="1"/>
        <v>0</v>
      </c>
    </row>
    <row r="17" spans="1:4" ht="15.75" thickBot="1" x14ac:dyDescent="0.3">
      <c r="A17" s="74" t="s">
        <v>185</v>
      </c>
      <c r="B17" s="75">
        <v>2</v>
      </c>
      <c r="C17" s="69"/>
      <c r="D17" s="70">
        <f t="shared" si="1"/>
        <v>0</v>
      </c>
    </row>
    <row r="18" spans="1:4" ht="15.75" thickBot="1" x14ac:dyDescent="0.3">
      <c r="A18" s="74" t="s">
        <v>177</v>
      </c>
      <c r="B18" s="75">
        <v>4</v>
      </c>
      <c r="C18" s="76"/>
      <c r="D18" s="70">
        <f t="shared" si="1"/>
        <v>0</v>
      </c>
    </row>
    <row r="19" spans="1:4" ht="15.75" thickBot="1" x14ac:dyDescent="0.3">
      <c r="A19" s="74" t="s">
        <v>186</v>
      </c>
      <c r="B19" s="75">
        <v>2</v>
      </c>
      <c r="C19" s="77"/>
      <c r="D19" s="70">
        <f t="shared" si="1"/>
        <v>0</v>
      </c>
    </row>
    <row r="20" spans="1:4" ht="15.75" thickBot="1" x14ac:dyDescent="0.3">
      <c r="A20" s="78" t="s">
        <v>180</v>
      </c>
      <c r="B20" s="79">
        <f>SUM(B14:B19)</f>
        <v>14</v>
      </c>
      <c r="C20" s="80" t="s">
        <v>34</v>
      </c>
      <c r="D20" s="73">
        <f>SUM(D14:D19)</f>
        <v>0</v>
      </c>
    </row>
    <row r="22" spans="1:4" ht="15.75" thickBot="1" x14ac:dyDescent="0.3"/>
    <row r="23" spans="1:4" ht="36.75" thickBot="1" x14ac:dyDescent="0.3">
      <c r="A23" s="87" t="s">
        <v>191</v>
      </c>
      <c r="B23" s="173">
        <f>B20+B9</f>
        <v>20</v>
      </c>
      <c r="C23" s="174"/>
      <c r="D23" s="88">
        <f>D9+D20</f>
        <v>0</v>
      </c>
    </row>
  </sheetData>
  <sheetProtection algorithmName="SHA-512" hashValue="fwogQUPb6ufobhR83a1vGKHdvB/HNQsxHNf5cR+Xo2z7dF0PZGJHNdk5cP6FQpgoZdxzg9bpRbgeobz4/itfhA==" saltValue="Uykks9yJcwiatff0At/5Mw==" spinCount="100000" sheet="1" objects="1" scenarios="1"/>
  <mergeCells count="5">
    <mergeCell ref="B23:C23"/>
    <mergeCell ref="A1:A2"/>
    <mergeCell ref="B1:D1"/>
    <mergeCell ref="A12:A13"/>
    <mergeCell ref="B12:D1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15" sqref="B15:C15"/>
    </sheetView>
  </sheetViews>
  <sheetFormatPr defaultRowHeight="15" x14ac:dyDescent="0.25"/>
  <cols>
    <col min="1" max="1" width="20.42578125" style="29" bestFit="1" customWidth="1"/>
    <col min="2" max="2" width="19.85546875" style="29" customWidth="1"/>
    <col min="3" max="3" width="22.28515625" style="29" customWidth="1"/>
    <col min="4" max="4" width="22.140625" style="29" customWidth="1"/>
  </cols>
  <sheetData>
    <row r="1" spans="1:4" ht="15.75" customHeight="1" thickBot="1" x14ac:dyDescent="0.3">
      <c r="A1" s="169" t="s">
        <v>167</v>
      </c>
      <c r="B1" s="167" t="s">
        <v>192</v>
      </c>
      <c r="C1" s="171"/>
      <c r="D1" s="172"/>
    </row>
    <row r="2" spans="1:4" ht="24.75" thickBot="1" x14ac:dyDescent="0.3">
      <c r="A2" s="170"/>
      <c r="B2" s="66" t="s">
        <v>169</v>
      </c>
      <c r="C2" s="66" t="s">
        <v>170</v>
      </c>
      <c r="D2" s="66" t="s">
        <v>171</v>
      </c>
    </row>
    <row r="3" spans="1:4" ht="15.75" thickBot="1" x14ac:dyDescent="0.3">
      <c r="A3" s="67" t="s">
        <v>172</v>
      </c>
      <c r="B3" s="68">
        <v>1</v>
      </c>
      <c r="C3" s="69"/>
      <c r="D3" s="70">
        <f>B3*C3</f>
        <v>0</v>
      </c>
    </row>
    <row r="4" spans="1:4" ht="15.75" thickBot="1" x14ac:dyDescent="0.3">
      <c r="A4" s="67" t="s">
        <v>184</v>
      </c>
      <c r="B4" s="68">
        <v>1</v>
      </c>
      <c r="C4" s="69"/>
      <c r="D4" s="70">
        <f t="shared" ref="D4:D6" si="0">B4*C4</f>
        <v>0</v>
      </c>
    </row>
    <row r="5" spans="1:4" ht="15.75" thickBot="1" x14ac:dyDescent="0.3">
      <c r="A5" s="67" t="s">
        <v>177</v>
      </c>
      <c r="B5" s="68">
        <v>1</v>
      </c>
      <c r="C5" s="69"/>
      <c r="D5" s="70">
        <f t="shared" si="0"/>
        <v>0</v>
      </c>
    </row>
    <row r="6" spans="1:4" ht="15.75" thickBot="1" x14ac:dyDescent="0.3">
      <c r="A6" s="67" t="s">
        <v>186</v>
      </c>
      <c r="B6" s="68">
        <v>1</v>
      </c>
      <c r="C6" s="69"/>
      <c r="D6" s="70">
        <f t="shared" si="0"/>
        <v>0</v>
      </c>
    </row>
    <row r="7" spans="1:4" ht="15.75" thickBot="1" x14ac:dyDescent="0.3">
      <c r="A7" s="71" t="s">
        <v>180</v>
      </c>
      <c r="B7" s="66">
        <f>SUM(B3:B6)</f>
        <v>4</v>
      </c>
      <c r="C7" s="72" t="s">
        <v>34</v>
      </c>
      <c r="D7" s="73">
        <f>SUM(D3:D6)</f>
        <v>0</v>
      </c>
    </row>
    <row r="8" spans="1:4" ht="15.75" thickBot="1" x14ac:dyDescent="0.3"/>
    <row r="9" spans="1:4" ht="15.75" thickBot="1" x14ac:dyDescent="0.3">
      <c r="A9" s="169" t="s">
        <v>167</v>
      </c>
      <c r="B9" s="167" t="s">
        <v>193</v>
      </c>
      <c r="C9" s="171"/>
      <c r="D9" s="172"/>
    </row>
    <row r="10" spans="1:4" ht="24.75" thickBot="1" x14ac:dyDescent="0.3">
      <c r="A10" s="170"/>
      <c r="B10" s="66" t="s">
        <v>182</v>
      </c>
      <c r="C10" s="66" t="s">
        <v>170</v>
      </c>
      <c r="D10" s="66" t="s">
        <v>171</v>
      </c>
    </row>
    <row r="11" spans="1:4" ht="15.75" thickBot="1" x14ac:dyDescent="0.3">
      <c r="A11" s="74" t="s">
        <v>173</v>
      </c>
      <c r="B11" s="75">
        <v>2</v>
      </c>
      <c r="C11" s="69"/>
      <c r="D11" s="70">
        <f>C11*B11</f>
        <v>0</v>
      </c>
    </row>
    <row r="12" spans="1:4" ht="15.75" thickBot="1" x14ac:dyDescent="0.3">
      <c r="A12" s="74" t="s">
        <v>175</v>
      </c>
      <c r="B12" s="75">
        <v>1</v>
      </c>
      <c r="C12" s="69"/>
      <c r="D12" s="70">
        <f t="shared" ref="D12:D16" si="1">C12*B12</f>
        <v>0</v>
      </c>
    </row>
    <row r="13" spans="1:4" ht="15.75" thickBot="1" x14ac:dyDescent="0.3">
      <c r="A13" s="74" t="s">
        <v>183</v>
      </c>
      <c r="B13" s="75">
        <v>1</v>
      </c>
      <c r="C13" s="69"/>
      <c r="D13" s="70">
        <f t="shared" si="1"/>
        <v>0</v>
      </c>
    </row>
    <row r="14" spans="1:4" ht="15.75" thickBot="1" x14ac:dyDescent="0.3">
      <c r="A14" s="74" t="s">
        <v>185</v>
      </c>
      <c r="B14" s="75">
        <v>2</v>
      </c>
      <c r="C14" s="69"/>
      <c r="D14" s="70">
        <f t="shared" si="1"/>
        <v>0</v>
      </c>
    </row>
    <row r="15" spans="1:4" ht="15.75" thickBot="1" x14ac:dyDescent="0.3">
      <c r="A15" s="74" t="s">
        <v>177</v>
      </c>
      <c r="B15" s="75">
        <v>2</v>
      </c>
      <c r="C15" s="76"/>
      <c r="D15" s="70">
        <f t="shared" si="1"/>
        <v>0</v>
      </c>
    </row>
    <row r="16" spans="1:4" ht="15.75" thickBot="1" x14ac:dyDescent="0.3">
      <c r="A16" s="74" t="s">
        <v>186</v>
      </c>
      <c r="B16" s="75">
        <v>2</v>
      </c>
      <c r="C16" s="77"/>
      <c r="D16" s="70">
        <f t="shared" si="1"/>
        <v>0</v>
      </c>
    </row>
    <row r="17" spans="1:4" ht="15.75" thickBot="1" x14ac:dyDescent="0.3">
      <c r="A17" s="78" t="s">
        <v>180</v>
      </c>
      <c r="B17" s="79">
        <f>SUM(B11:B16)</f>
        <v>10</v>
      </c>
      <c r="C17" s="80" t="s">
        <v>34</v>
      </c>
      <c r="D17" s="73">
        <f>SUM(D11:D16)</f>
        <v>0</v>
      </c>
    </row>
    <row r="18" spans="1:4" ht="15.75" thickBot="1" x14ac:dyDescent="0.3"/>
    <row r="19" spans="1:4" ht="36.75" thickBot="1" x14ac:dyDescent="0.3">
      <c r="A19" s="85" t="s">
        <v>194</v>
      </c>
      <c r="B19" s="167">
        <f>B17+B7</f>
        <v>14</v>
      </c>
      <c r="C19" s="168"/>
      <c r="D19" s="86">
        <f>D7+D17</f>
        <v>0</v>
      </c>
    </row>
  </sheetData>
  <sheetProtection algorithmName="SHA-512" hashValue="lRWPm/+7FNnw+DIdnKmBTqIEQOip+dTWY8/aOZrnhltgDrilswic7joas8EpW8UCvA7uZnGhRvar3SzryiP9ew==" saltValue="fF5dFNjfxuv9jVh+9p4rPw==" spinCount="100000" sheet="1" objects="1" scenarios="1"/>
  <mergeCells count="5">
    <mergeCell ref="B19:C19"/>
    <mergeCell ref="A1:A2"/>
    <mergeCell ref="B1:D1"/>
    <mergeCell ref="A9:A10"/>
    <mergeCell ref="B9:D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opLeftCell="A13" workbookViewId="0">
      <selection activeCell="A2" sqref="A1:H1048576"/>
    </sheetView>
  </sheetViews>
  <sheetFormatPr defaultRowHeight="15" x14ac:dyDescent="0.25"/>
  <cols>
    <col min="1" max="1" width="12" style="29" customWidth="1"/>
    <col min="2" max="2" width="23.7109375" style="29" customWidth="1"/>
    <col min="3" max="3" width="31.5703125" style="29" customWidth="1"/>
    <col min="4" max="8" width="9.140625" style="29"/>
  </cols>
  <sheetData>
    <row r="1" spans="1:8" x14ac:dyDescent="0.25">
      <c r="A1" s="176" t="s">
        <v>195</v>
      </c>
      <c r="B1" s="176"/>
      <c r="C1" s="176"/>
      <c r="E1" s="175"/>
      <c r="F1" s="175"/>
      <c r="G1" s="175"/>
      <c r="H1"/>
    </row>
    <row r="2" spans="1:8" ht="15.75" thickBot="1" x14ac:dyDescent="0.3">
      <c r="E2" s="175"/>
      <c r="F2" s="175"/>
      <c r="G2" s="175"/>
      <c r="H2"/>
    </row>
    <row r="3" spans="1:8" ht="15.75" thickBot="1" x14ac:dyDescent="0.3">
      <c r="A3" s="89">
        <v>1</v>
      </c>
      <c r="B3" s="90" t="s">
        <v>196</v>
      </c>
      <c r="C3" s="91"/>
      <c r="E3" s="175"/>
      <c r="F3" s="175"/>
      <c r="G3" s="175"/>
      <c r="H3"/>
    </row>
    <row r="4" spans="1:8" ht="26.25" thickBot="1" x14ac:dyDescent="0.3">
      <c r="A4" s="92">
        <v>2</v>
      </c>
      <c r="B4" s="93" t="s">
        <v>197</v>
      </c>
      <c r="C4" s="58"/>
      <c r="E4" s="175"/>
      <c r="F4" s="175"/>
      <c r="G4" s="175"/>
      <c r="H4"/>
    </row>
    <row r="5" spans="1:8" ht="26.25" thickBot="1" x14ac:dyDescent="0.3">
      <c r="A5" s="92">
        <v>3</v>
      </c>
      <c r="B5" s="93" t="s">
        <v>198</v>
      </c>
      <c r="C5" s="58"/>
      <c r="E5" s="175"/>
      <c r="F5" s="175"/>
      <c r="G5" s="175"/>
      <c r="H5"/>
    </row>
    <row r="6" spans="1:8" ht="15.75" thickBot="1" x14ac:dyDescent="0.3">
      <c r="A6" s="92">
        <v>4</v>
      </c>
      <c r="B6" s="93" t="s">
        <v>199</v>
      </c>
      <c r="C6" s="58"/>
      <c r="E6" s="175"/>
      <c r="F6" s="175"/>
      <c r="G6" s="175"/>
      <c r="H6"/>
    </row>
    <row r="7" spans="1:8" ht="15.75" thickBot="1" x14ac:dyDescent="0.3">
      <c r="A7" s="92">
        <v>5</v>
      </c>
      <c r="B7" s="93" t="s">
        <v>200</v>
      </c>
      <c r="C7" s="58"/>
      <c r="E7" s="175"/>
      <c r="F7" s="175"/>
      <c r="G7" s="175"/>
      <c r="H7"/>
    </row>
    <row r="8" spans="1:8" x14ac:dyDescent="0.25">
      <c r="E8" s="175"/>
      <c r="F8" s="175"/>
      <c r="G8" s="175"/>
      <c r="H8"/>
    </row>
    <row r="9" spans="1:8" x14ac:dyDescent="0.25">
      <c r="A9" s="176" t="s">
        <v>201</v>
      </c>
      <c r="B9" s="176"/>
      <c r="C9" s="176"/>
      <c r="E9" s="175"/>
      <c r="F9" s="175"/>
      <c r="G9" s="175"/>
      <c r="H9"/>
    </row>
    <row r="10" spans="1:8" ht="15.75" thickBot="1" x14ac:dyDescent="0.3">
      <c r="E10" s="175"/>
      <c r="F10" s="175"/>
      <c r="G10" s="175"/>
      <c r="H10"/>
    </row>
    <row r="11" spans="1:8" ht="26.25" thickBot="1" x14ac:dyDescent="0.3">
      <c r="A11" s="89">
        <v>1</v>
      </c>
      <c r="B11" s="91" t="s">
        <v>202</v>
      </c>
      <c r="C11" s="91" t="s">
        <v>203</v>
      </c>
      <c r="E11" s="175"/>
      <c r="F11" s="175"/>
      <c r="G11" s="175"/>
      <c r="H11"/>
    </row>
    <row r="12" spans="1:8" ht="15.75" thickBot="1" x14ac:dyDescent="0.3">
      <c r="A12" s="94" t="s">
        <v>61</v>
      </c>
      <c r="B12" s="93" t="s">
        <v>204</v>
      </c>
      <c r="C12" s="58"/>
      <c r="E12" s="175"/>
      <c r="F12" s="175"/>
      <c r="G12" s="175"/>
      <c r="H12"/>
    </row>
    <row r="13" spans="1:8" ht="15.75" thickBot="1" x14ac:dyDescent="0.3">
      <c r="A13" s="94" t="s">
        <v>63</v>
      </c>
      <c r="B13" s="93" t="s">
        <v>205</v>
      </c>
      <c r="C13" s="58"/>
      <c r="D13" s="179" t="s">
        <v>206</v>
      </c>
      <c r="E13" s="180"/>
      <c r="F13" s="180"/>
      <c r="G13" s="180"/>
      <c r="H13"/>
    </row>
    <row r="14" spans="1:8" ht="15.75" thickBot="1" x14ac:dyDescent="0.3">
      <c r="A14" s="94" t="s">
        <v>207</v>
      </c>
      <c r="B14" s="93" t="s">
        <v>208</v>
      </c>
      <c r="C14" s="58"/>
      <c r="D14"/>
      <c r="E14"/>
      <c r="F14"/>
      <c r="G14"/>
      <c r="H14"/>
    </row>
    <row r="15" spans="1:8" ht="15.75" thickBot="1" x14ac:dyDescent="0.3">
      <c r="A15" s="94" t="s">
        <v>209</v>
      </c>
      <c r="B15" s="93" t="s">
        <v>210</v>
      </c>
      <c r="C15" s="58"/>
      <c r="D15" s="179" t="s">
        <v>211</v>
      </c>
      <c r="E15" s="180"/>
      <c r="F15" s="180"/>
      <c r="G15" s="180"/>
      <c r="H15"/>
    </row>
    <row r="16" spans="1:8" ht="26.25" thickBot="1" x14ac:dyDescent="0.3">
      <c r="A16" s="94" t="s">
        <v>212</v>
      </c>
      <c r="B16" s="93" t="s">
        <v>213</v>
      </c>
      <c r="C16" s="58"/>
      <c r="D16" s="179" t="s">
        <v>214</v>
      </c>
      <c r="E16" s="180"/>
      <c r="F16" s="180"/>
      <c r="G16" s="180"/>
      <c r="H16"/>
    </row>
    <row r="17" spans="1:8" ht="15.75" thickBot="1" x14ac:dyDescent="0.3">
      <c r="A17" s="94"/>
      <c r="B17" s="93"/>
      <c r="C17" s="58"/>
      <c r="E17" s="175"/>
      <c r="F17" s="175"/>
      <c r="G17" s="175"/>
      <c r="H17"/>
    </row>
    <row r="18" spans="1:8" ht="15.75" thickBot="1" x14ac:dyDescent="0.3">
      <c r="A18" s="94" t="s">
        <v>215</v>
      </c>
      <c r="B18" s="93" t="s">
        <v>216</v>
      </c>
      <c r="C18" s="58"/>
      <c r="E18" s="175"/>
      <c r="F18" s="175"/>
      <c r="G18" s="175"/>
      <c r="H18"/>
    </row>
    <row r="19" spans="1:8" ht="15.75" thickBot="1" x14ac:dyDescent="0.3">
      <c r="A19" s="177" t="s">
        <v>9</v>
      </c>
      <c r="B19" s="178"/>
      <c r="C19" s="58"/>
      <c r="E19" s="175"/>
      <c r="F19" s="175"/>
      <c r="G19" s="175"/>
      <c r="H19"/>
    </row>
    <row r="20" spans="1:8" x14ac:dyDescent="0.25">
      <c r="E20" s="175"/>
      <c r="F20" s="175"/>
      <c r="G20" s="175"/>
      <c r="H20"/>
    </row>
    <row r="21" spans="1:8" x14ac:dyDescent="0.25">
      <c r="E21" s="175"/>
      <c r="F21" s="175"/>
      <c r="G21" s="175"/>
      <c r="H21"/>
    </row>
    <row r="22" spans="1:8" x14ac:dyDescent="0.25">
      <c r="A22" s="176" t="s">
        <v>217</v>
      </c>
      <c r="B22" s="176"/>
      <c r="C22" s="176"/>
      <c r="E22" s="175"/>
      <c r="F22" s="175"/>
      <c r="G22" s="175"/>
      <c r="H22"/>
    </row>
    <row r="23" spans="1:8" x14ac:dyDescent="0.25">
      <c r="A23" s="83"/>
      <c r="E23" s="175"/>
      <c r="F23" s="175"/>
      <c r="G23" s="175"/>
      <c r="H23"/>
    </row>
    <row r="24" spans="1:8" x14ac:dyDescent="0.25">
      <c r="A24" s="183" t="s">
        <v>218</v>
      </c>
      <c r="B24" s="183"/>
      <c r="C24" s="183"/>
      <c r="E24" s="175"/>
      <c r="F24" s="175"/>
      <c r="G24" s="175"/>
      <c r="H24"/>
    </row>
    <row r="25" spans="1:8" ht="15.75" thickBot="1" x14ac:dyDescent="0.3">
      <c r="E25" s="175"/>
      <c r="F25" s="175"/>
      <c r="G25" s="175"/>
      <c r="H25"/>
    </row>
    <row r="26" spans="1:8" ht="39" thickBot="1" x14ac:dyDescent="0.3">
      <c r="A26" s="89" t="s">
        <v>219</v>
      </c>
      <c r="B26" s="91" t="s">
        <v>220</v>
      </c>
      <c r="C26" s="91" t="s">
        <v>203</v>
      </c>
      <c r="E26" s="175"/>
      <c r="F26" s="175"/>
      <c r="G26" s="175"/>
      <c r="H26"/>
    </row>
    <row r="27" spans="1:8" ht="15.75" thickBot="1" x14ac:dyDescent="0.3">
      <c r="A27" s="94" t="s">
        <v>61</v>
      </c>
      <c r="B27" s="93" t="s">
        <v>221</v>
      </c>
      <c r="C27" s="58"/>
      <c r="D27"/>
      <c r="E27"/>
      <c r="F27"/>
      <c r="G27"/>
      <c r="H27"/>
    </row>
    <row r="28" spans="1:8" ht="15.75" thickBot="1" x14ac:dyDescent="0.3">
      <c r="A28" s="94" t="s">
        <v>63</v>
      </c>
      <c r="B28" s="93" t="s">
        <v>222</v>
      </c>
      <c r="C28" s="58"/>
      <c r="D28"/>
      <c r="E28"/>
      <c r="F28"/>
      <c r="G28"/>
      <c r="H28"/>
    </row>
    <row r="29" spans="1:8" ht="15.75" thickBot="1" x14ac:dyDescent="0.3">
      <c r="A29" s="177" t="s">
        <v>9</v>
      </c>
      <c r="B29" s="178"/>
      <c r="C29" s="58"/>
      <c r="E29" s="175"/>
      <c r="F29" s="175"/>
      <c r="G29" s="175"/>
      <c r="H29"/>
    </row>
    <row r="30" spans="1:8" x14ac:dyDescent="0.25">
      <c r="E30" s="175"/>
      <c r="F30" s="175"/>
      <c r="G30" s="175"/>
      <c r="H30"/>
    </row>
    <row r="31" spans="1:8" x14ac:dyDescent="0.25">
      <c r="E31" s="175"/>
      <c r="F31" s="175"/>
      <c r="G31" s="175"/>
      <c r="H31"/>
    </row>
    <row r="32" spans="1:8" ht="30.75" customHeight="1" x14ac:dyDescent="0.25">
      <c r="A32" s="181" t="s">
        <v>223</v>
      </c>
      <c r="B32" s="181"/>
      <c r="C32" s="181"/>
      <c r="D32" s="181"/>
      <c r="E32" s="175"/>
      <c r="F32" s="175"/>
      <c r="G32" s="175"/>
      <c r="H32"/>
    </row>
    <row r="33" spans="1:8" ht="15.75" thickBot="1" x14ac:dyDescent="0.3">
      <c r="E33" s="175"/>
      <c r="F33" s="175"/>
      <c r="G33" s="175"/>
      <c r="H33"/>
    </row>
    <row r="34" spans="1:8" ht="26.25" thickBot="1" x14ac:dyDescent="0.3">
      <c r="A34" s="89" t="s">
        <v>224</v>
      </c>
      <c r="B34" s="91" t="s">
        <v>225</v>
      </c>
      <c r="C34" s="91" t="s">
        <v>226</v>
      </c>
      <c r="D34" s="91" t="s">
        <v>203</v>
      </c>
      <c r="E34" s="182"/>
      <c r="F34" s="175"/>
      <c r="G34" s="175"/>
      <c r="H34"/>
    </row>
    <row r="35" spans="1:8" ht="15.75" thickBot="1" x14ac:dyDescent="0.3">
      <c r="A35" s="94" t="s">
        <v>61</v>
      </c>
      <c r="B35" s="93" t="s">
        <v>227</v>
      </c>
      <c r="C35" s="95">
        <v>0.2</v>
      </c>
      <c r="D35" s="58"/>
      <c r="E35" s="182"/>
      <c r="F35" s="175"/>
      <c r="G35" s="175"/>
      <c r="H35"/>
    </row>
    <row r="36" spans="1:8" ht="15.75" thickBot="1" x14ac:dyDescent="0.3">
      <c r="A36" s="94" t="s">
        <v>63</v>
      </c>
      <c r="B36" s="93" t="s">
        <v>228</v>
      </c>
      <c r="C36" s="95">
        <v>2.5000000000000001E-2</v>
      </c>
      <c r="D36" s="58"/>
      <c r="E36" s="182"/>
      <c r="F36" s="175"/>
      <c r="G36" s="175"/>
      <c r="H36"/>
    </row>
    <row r="37" spans="1:8" ht="15.75" thickBot="1" x14ac:dyDescent="0.3">
      <c r="A37" s="94" t="s">
        <v>207</v>
      </c>
      <c r="B37" s="93" t="s">
        <v>229</v>
      </c>
      <c r="C37" s="96"/>
      <c r="D37" s="58"/>
      <c r="E37" s="97" t="s">
        <v>230</v>
      </c>
      <c r="G37" s="175"/>
      <c r="H37" s="175"/>
    </row>
    <row r="38" spans="1:8" ht="15.75" thickBot="1" x14ac:dyDescent="0.3">
      <c r="A38" s="94" t="s">
        <v>209</v>
      </c>
      <c r="B38" s="93" t="s">
        <v>231</v>
      </c>
      <c r="C38" s="95">
        <v>1.4999999999999999E-2</v>
      </c>
      <c r="D38" s="58"/>
      <c r="E38" s="182"/>
      <c r="F38" s="175"/>
      <c r="G38" s="175"/>
      <c r="H38"/>
    </row>
    <row r="39" spans="1:8" ht="15.75" thickBot="1" x14ac:dyDescent="0.3">
      <c r="A39" s="94" t="s">
        <v>212</v>
      </c>
      <c r="B39" s="93" t="s">
        <v>232</v>
      </c>
      <c r="C39" s="95">
        <v>0.01</v>
      </c>
      <c r="D39" s="58"/>
      <c r="E39" s="182"/>
      <c r="F39" s="175"/>
      <c r="G39" s="175"/>
      <c r="H39"/>
    </row>
    <row r="40" spans="1:8" ht="15.75" thickBot="1" x14ac:dyDescent="0.3">
      <c r="A40" s="94" t="s">
        <v>233</v>
      </c>
      <c r="B40" s="93" t="s">
        <v>234</v>
      </c>
      <c r="C40" s="95">
        <v>6.0000000000000001E-3</v>
      </c>
      <c r="D40" s="58"/>
      <c r="E40" s="182"/>
      <c r="F40" s="175"/>
      <c r="G40" s="175"/>
      <c r="H40"/>
    </row>
    <row r="41" spans="1:8" ht="15.75" thickBot="1" x14ac:dyDescent="0.3">
      <c r="A41" s="94" t="s">
        <v>215</v>
      </c>
      <c r="B41" s="93" t="s">
        <v>235</v>
      </c>
      <c r="C41" s="95">
        <v>2E-3</v>
      </c>
      <c r="D41" s="58"/>
      <c r="E41" s="182"/>
      <c r="F41" s="175"/>
      <c r="G41" s="175"/>
      <c r="H41"/>
    </row>
    <row r="42" spans="1:8" ht="15.75" thickBot="1" x14ac:dyDescent="0.3">
      <c r="A42" s="94" t="s">
        <v>236</v>
      </c>
      <c r="B42" s="93" t="s">
        <v>237</v>
      </c>
      <c r="C42" s="95">
        <v>0.08</v>
      </c>
      <c r="D42" s="58"/>
      <c r="E42" s="182"/>
      <c r="F42" s="175"/>
      <c r="G42" s="175"/>
      <c r="H42"/>
    </row>
    <row r="43" spans="1:8" ht="15.75" thickBot="1" x14ac:dyDescent="0.3">
      <c r="A43" s="177" t="s">
        <v>180</v>
      </c>
      <c r="B43" s="178"/>
      <c r="C43" s="58"/>
      <c r="D43" s="58"/>
      <c r="E43" s="182"/>
      <c r="F43" s="175"/>
      <c r="G43" s="175"/>
      <c r="H43"/>
    </row>
    <row r="44" spans="1:8" x14ac:dyDescent="0.25">
      <c r="E44" s="175"/>
      <c r="F44" s="175"/>
      <c r="G44" s="175"/>
      <c r="H44"/>
    </row>
    <row r="45" spans="1:8" x14ac:dyDescent="0.25">
      <c r="E45" s="175"/>
      <c r="F45" s="175"/>
      <c r="G45" s="175"/>
      <c r="H45"/>
    </row>
    <row r="46" spans="1:8" x14ac:dyDescent="0.25">
      <c r="A46" s="183" t="s">
        <v>238</v>
      </c>
      <c r="B46" s="183"/>
      <c r="C46" s="183"/>
      <c r="E46" s="175"/>
      <c r="F46" s="175"/>
      <c r="G46" s="175"/>
      <c r="H46"/>
    </row>
    <row r="47" spans="1:8" ht="15.75" thickBot="1" x14ac:dyDescent="0.3">
      <c r="E47" s="175"/>
      <c r="F47" s="175"/>
      <c r="G47" s="175"/>
      <c r="H47"/>
    </row>
    <row r="48" spans="1:8" ht="26.25" thickBot="1" x14ac:dyDescent="0.3">
      <c r="A48" s="89" t="s">
        <v>239</v>
      </c>
      <c r="B48" s="91" t="s">
        <v>240</v>
      </c>
      <c r="C48" s="91" t="s">
        <v>203</v>
      </c>
      <c r="E48" s="175"/>
      <c r="F48" s="175"/>
      <c r="G48" s="175"/>
      <c r="H48"/>
    </row>
    <row r="49" spans="1:8" ht="15.75" thickBot="1" x14ac:dyDescent="0.3">
      <c r="A49" s="94" t="s">
        <v>61</v>
      </c>
      <c r="B49" s="93" t="s">
        <v>241</v>
      </c>
      <c r="C49" s="58"/>
      <c r="D49"/>
      <c r="E49"/>
      <c r="F49"/>
      <c r="G49"/>
      <c r="H49"/>
    </row>
    <row r="50" spans="1:8" ht="26.25" thickBot="1" x14ac:dyDescent="0.3">
      <c r="A50" s="94" t="s">
        <v>63</v>
      </c>
      <c r="B50" s="93" t="s">
        <v>242</v>
      </c>
      <c r="C50" s="58"/>
      <c r="D50" s="184" t="s">
        <v>243</v>
      </c>
      <c r="E50" s="185"/>
    </row>
    <row r="51" spans="1:8" ht="15.75" thickBot="1" x14ac:dyDescent="0.3">
      <c r="A51" s="94" t="s">
        <v>207</v>
      </c>
      <c r="B51" s="93" t="s">
        <v>244</v>
      </c>
      <c r="C51" s="58"/>
      <c r="E51" s="175"/>
      <c r="F51" s="175"/>
      <c r="G51" s="175"/>
      <c r="H51"/>
    </row>
    <row r="52" spans="1:8" ht="15.75" thickBot="1" x14ac:dyDescent="0.3">
      <c r="A52" s="94" t="s">
        <v>209</v>
      </c>
      <c r="B52" s="93" t="s">
        <v>216</v>
      </c>
      <c r="C52" s="58"/>
      <c r="E52" s="175"/>
      <c r="F52" s="175"/>
      <c r="G52" s="175"/>
      <c r="H52"/>
    </row>
    <row r="53" spans="1:8" ht="15.75" thickBot="1" x14ac:dyDescent="0.3">
      <c r="A53" s="177" t="s">
        <v>9</v>
      </c>
      <c r="B53" s="178"/>
      <c r="C53" s="58"/>
      <c r="E53" s="175"/>
      <c r="F53" s="175"/>
      <c r="G53" s="175"/>
      <c r="H53"/>
    </row>
    <row r="54" spans="1:8" x14ac:dyDescent="0.25">
      <c r="E54" s="175"/>
      <c r="F54" s="175"/>
      <c r="G54" s="175"/>
      <c r="H54"/>
    </row>
    <row r="55" spans="1:8" x14ac:dyDescent="0.25">
      <c r="E55" s="175"/>
      <c r="F55" s="175"/>
      <c r="G55" s="175"/>
      <c r="H55"/>
    </row>
    <row r="56" spans="1:8" x14ac:dyDescent="0.25">
      <c r="A56" s="183" t="s">
        <v>245</v>
      </c>
      <c r="B56" s="183"/>
      <c r="C56" s="183"/>
      <c r="E56" s="175"/>
      <c r="F56" s="175"/>
      <c r="G56" s="175"/>
      <c r="H56"/>
    </row>
    <row r="57" spans="1:8" ht="15.75" thickBot="1" x14ac:dyDescent="0.3">
      <c r="E57" s="175"/>
      <c r="F57" s="175"/>
      <c r="G57" s="175"/>
      <c r="H57"/>
    </row>
    <row r="58" spans="1:8" ht="26.25" thickBot="1" x14ac:dyDescent="0.3">
      <c r="A58" s="89">
        <v>2</v>
      </c>
      <c r="B58" s="91" t="s">
        <v>246</v>
      </c>
      <c r="C58" s="91" t="s">
        <v>203</v>
      </c>
      <c r="E58" s="175"/>
      <c r="F58" s="175"/>
      <c r="G58" s="175"/>
      <c r="H58"/>
    </row>
    <row r="59" spans="1:8" ht="26.25" thickBot="1" x14ac:dyDescent="0.3">
      <c r="A59" s="94" t="s">
        <v>219</v>
      </c>
      <c r="B59" s="93" t="s">
        <v>220</v>
      </c>
      <c r="C59" s="58"/>
      <c r="E59" s="175"/>
      <c r="F59" s="175"/>
      <c r="G59" s="175"/>
      <c r="H59"/>
    </row>
    <row r="60" spans="1:8" ht="26.25" thickBot="1" x14ac:dyDescent="0.3">
      <c r="A60" s="94" t="s">
        <v>224</v>
      </c>
      <c r="B60" s="93" t="s">
        <v>225</v>
      </c>
      <c r="C60" s="58"/>
      <c r="E60" s="175"/>
      <c r="F60" s="175"/>
      <c r="G60" s="175"/>
      <c r="H60"/>
    </row>
    <row r="61" spans="1:8" ht="15.75" thickBot="1" x14ac:dyDescent="0.3">
      <c r="A61" s="94" t="s">
        <v>239</v>
      </c>
      <c r="B61" s="93" t="s">
        <v>240</v>
      </c>
      <c r="C61" s="58"/>
      <c r="E61" s="175"/>
      <c r="F61" s="175"/>
      <c r="G61" s="175"/>
      <c r="H61"/>
    </row>
    <row r="62" spans="1:8" ht="15.75" thickBot="1" x14ac:dyDescent="0.3">
      <c r="A62" s="177" t="s">
        <v>9</v>
      </c>
      <c r="B62" s="178"/>
      <c r="C62" s="58"/>
      <c r="E62" s="175"/>
      <c r="F62" s="175"/>
      <c r="G62" s="175"/>
      <c r="H62"/>
    </row>
    <row r="63" spans="1:8" x14ac:dyDescent="0.25">
      <c r="A63" s="83"/>
      <c r="E63" s="175"/>
      <c r="F63" s="175"/>
      <c r="G63" s="175"/>
      <c r="H63"/>
    </row>
    <row r="64" spans="1:8" x14ac:dyDescent="0.25">
      <c r="E64" s="175"/>
      <c r="F64" s="175"/>
      <c r="G64" s="175"/>
      <c r="H64"/>
    </row>
    <row r="65" spans="1:8" x14ac:dyDescent="0.25">
      <c r="A65" s="176" t="s">
        <v>247</v>
      </c>
      <c r="B65" s="176"/>
      <c r="C65" s="176"/>
      <c r="E65" s="175"/>
      <c r="F65" s="175"/>
      <c r="G65" s="175"/>
      <c r="H65"/>
    </row>
    <row r="66" spans="1:8" ht="15.75" thickBot="1" x14ac:dyDescent="0.3">
      <c r="E66" s="175"/>
      <c r="F66" s="175"/>
      <c r="G66" s="175"/>
      <c r="H66"/>
    </row>
    <row r="67" spans="1:8" ht="15.75" thickBot="1" x14ac:dyDescent="0.3">
      <c r="A67" s="89">
        <v>3</v>
      </c>
      <c r="B67" s="91" t="s">
        <v>248</v>
      </c>
      <c r="C67" s="91" t="s">
        <v>203</v>
      </c>
      <c r="E67" s="175"/>
      <c r="F67" s="175"/>
      <c r="G67" s="175"/>
      <c r="H67"/>
    </row>
    <row r="68" spans="1:8" ht="15.75" thickBot="1" x14ac:dyDescent="0.3">
      <c r="A68" s="94" t="s">
        <v>61</v>
      </c>
      <c r="B68" s="98" t="s">
        <v>249</v>
      </c>
      <c r="C68" s="58"/>
      <c r="D68" s="99">
        <v>4.1999999999999997E-3</v>
      </c>
      <c r="E68" s="175"/>
      <c r="F68" s="175"/>
      <c r="G68" s="175"/>
      <c r="H68"/>
    </row>
    <row r="69" spans="1:8" ht="26.25" thickBot="1" x14ac:dyDescent="0.3">
      <c r="A69" s="94" t="s">
        <v>63</v>
      </c>
      <c r="B69" s="98" t="s">
        <v>250</v>
      </c>
      <c r="C69" s="58"/>
      <c r="D69" s="99">
        <v>3.3E-3</v>
      </c>
      <c r="E69" s="175"/>
      <c r="F69" s="175"/>
      <c r="G69" s="175"/>
      <c r="H69"/>
    </row>
    <row r="70" spans="1:8" ht="39" thickBot="1" x14ac:dyDescent="0.3">
      <c r="A70" s="94" t="s">
        <v>207</v>
      </c>
      <c r="B70" s="98" t="s">
        <v>251</v>
      </c>
      <c r="C70" s="58"/>
      <c r="D70" s="99">
        <v>2.0000000000000001E-4</v>
      </c>
      <c r="E70" s="175"/>
      <c r="F70" s="175"/>
      <c r="G70" s="175"/>
      <c r="H70"/>
    </row>
    <row r="71" spans="1:8" ht="15.75" thickBot="1" x14ac:dyDescent="0.3">
      <c r="A71" s="94" t="s">
        <v>209</v>
      </c>
      <c r="B71" s="98" t="s">
        <v>252</v>
      </c>
      <c r="C71" s="58"/>
      <c r="D71" s="99">
        <v>1.9400000000000001E-2</v>
      </c>
      <c r="E71" s="175"/>
      <c r="F71" s="175"/>
      <c r="G71" s="175"/>
      <c r="H71"/>
    </row>
    <row r="72" spans="1:8" ht="39" thickBot="1" x14ac:dyDescent="0.3">
      <c r="A72" s="94" t="s">
        <v>212</v>
      </c>
      <c r="B72" s="98" t="s">
        <v>253</v>
      </c>
      <c r="C72" s="58"/>
      <c r="D72" s="179" t="s">
        <v>254</v>
      </c>
      <c r="E72" s="180"/>
      <c r="F72" s="180"/>
      <c r="G72" s="175"/>
      <c r="H72" s="175"/>
    </row>
    <row r="73" spans="1:8" ht="39" thickBot="1" x14ac:dyDescent="0.3">
      <c r="A73" s="94" t="s">
        <v>233</v>
      </c>
      <c r="B73" s="98" t="s">
        <v>255</v>
      </c>
      <c r="C73" s="58"/>
      <c r="D73" s="99">
        <v>7.7000000000000002E-3</v>
      </c>
      <c r="E73" s="175"/>
      <c r="F73" s="175"/>
      <c r="G73" s="175"/>
      <c r="H73"/>
    </row>
    <row r="74" spans="1:8" ht="15.75" thickBot="1" x14ac:dyDescent="0.3">
      <c r="A74" s="177" t="s">
        <v>9</v>
      </c>
      <c r="B74" s="178"/>
      <c r="C74" s="58"/>
      <c r="E74" s="175"/>
      <c r="F74" s="175"/>
      <c r="G74" s="175"/>
      <c r="H74"/>
    </row>
    <row r="75" spans="1:8" x14ac:dyDescent="0.25">
      <c r="E75" s="175"/>
      <c r="F75" s="175"/>
      <c r="G75" s="175"/>
      <c r="H75"/>
    </row>
    <row r="76" spans="1:8" x14ac:dyDescent="0.25">
      <c r="E76" s="175"/>
      <c r="F76" s="175"/>
      <c r="G76" s="175"/>
      <c r="H76"/>
    </row>
    <row r="77" spans="1:8" x14ac:dyDescent="0.25">
      <c r="A77" s="176" t="s">
        <v>256</v>
      </c>
      <c r="B77" s="176"/>
      <c r="C77" s="176"/>
      <c r="E77" s="175"/>
      <c r="F77" s="175"/>
      <c r="G77" s="175"/>
      <c r="H77"/>
    </row>
    <row r="78" spans="1:8" x14ac:dyDescent="0.25">
      <c r="E78" s="175"/>
      <c r="F78" s="175"/>
      <c r="G78" s="175"/>
      <c r="H78"/>
    </row>
    <row r="79" spans="1:8" x14ac:dyDescent="0.25">
      <c r="E79" s="175"/>
      <c r="F79" s="175"/>
      <c r="G79" s="175"/>
      <c r="H79"/>
    </row>
    <row r="80" spans="1:8" x14ac:dyDescent="0.25">
      <c r="A80" s="183" t="s">
        <v>257</v>
      </c>
      <c r="B80" s="183"/>
      <c r="C80" s="183"/>
      <c r="E80" s="175"/>
      <c r="F80" s="175"/>
      <c r="G80" s="175"/>
      <c r="H80"/>
    </row>
    <row r="81" spans="1:8" ht="15.75" thickBot="1" x14ac:dyDescent="0.3">
      <c r="A81" s="83"/>
      <c r="E81" s="175"/>
      <c r="F81" s="175"/>
      <c r="G81" s="175"/>
      <c r="H81"/>
    </row>
    <row r="82" spans="1:8" ht="15.75" thickBot="1" x14ac:dyDescent="0.3">
      <c r="A82" s="89" t="s">
        <v>258</v>
      </c>
      <c r="B82" s="91" t="s">
        <v>259</v>
      </c>
      <c r="C82" s="91" t="s">
        <v>203</v>
      </c>
      <c r="E82" s="175"/>
      <c r="F82" s="175"/>
      <c r="G82" s="175"/>
      <c r="H82"/>
    </row>
    <row r="83" spans="1:8" ht="15.75" thickBot="1" x14ac:dyDescent="0.3">
      <c r="A83" s="94" t="s">
        <v>61</v>
      </c>
      <c r="B83" s="93" t="s">
        <v>260</v>
      </c>
      <c r="C83" s="58"/>
      <c r="D83" s="99">
        <v>8.3299999999999999E-2</v>
      </c>
      <c r="E83" s="175"/>
      <c r="F83" s="175"/>
      <c r="G83" s="175"/>
      <c r="H83"/>
    </row>
    <row r="84" spans="1:8" ht="15.75" thickBot="1" x14ac:dyDescent="0.3">
      <c r="A84" s="94" t="s">
        <v>63</v>
      </c>
      <c r="B84" s="93" t="s">
        <v>259</v>
      </c>
      <c r="C84" s="58"/>
      <c r="D84" s="99">
        <v>8.2000000000000007E-3</v>
      </c>
      <c r="E84" s="175"/>
      <c r="F84" s="175"/>
      <c r="G84" s="175"/>
      <c r="H84"/>
    </row>
    <row r="85" spans="1:8" ht="15.75" thickBot="1" x14ac:dyDescent="0.3">
      <c r="A85" s="94" t="s">
        <v>207</v>
      </c>
      <c r="B85" s="93" t="s">
        <v>261</v>
      </c>
      <c r="C85" s="58"/>
      <c r="D85" s="99">
        <v>2.0000000000000001E-4</v>
      </c>
      <c r="E85" s="175"/>
      <c r="F85" s="175"/>
      <c r="G85" s="175"/>
      <c r="H85"/>
    </row>
    <row r="86" spans="1:8" ht="26.25" thickBot="1" x14ac:dyDescent="0.3">
      <c r="A86" s="94" t="s">
        <v>209</v>
      </c>
      <c r="B86" s="93" t="s">
        <v>262</v>
      </c>
      <c r="C86" s="58"/>
      <c r="D86" s="99">
        <v>2.9999999999999997E-4</v>
      </c>
      <c r="E86" s="175"/>
      <c r="F86" s="175"/>
      <c r="G86" s="175"/>
      <c r="H86"/>
    </row>
    <row r="87" spans="1:8" ht="15.75" thickBot="1" x14ac:dyDescent="0.3">
      <c r="A87" s="94" t="s">
        <v>212</v>
      </c>
      <c r="B87" s="93" t="s">
        <v>263</v>
      </c>
      <c r="C87" s="58"/>
      <c r="D87" s="179" t="s">
        <v>264</v>
      </c>
      <c r="E87" s="180"/>
      <c r="F87" s="180"/>
      <c r="G87" s="180"/>
      <c r="H87"/>
    </row>
    <row r="88" spans="1:8" ht="15.75" thickBot="1" x14ac:dyDescent="0.3">
      <c r="A88" s="94" t="s">
        <v>233</v>
      </c>
      <c r="B88" s="93" t="s">
        <v>216</v>
      </c>
      <c r="C88" s="58"/>
      <c r="E88" s="175"/>
      <c r="F88" s="175"/>
      <c r="G88" s="175"/>
      <c r="H88"/>
    </row>
    <row r="89" spans="1:8" ht="15.75" thickBot="1" x14ac:dyDescent="0.3">
      <c r="A89" s="177" t="s">
        <v>180</v>
      </c>
      <c r="B89" s="178"/>
      <c r="C89" s="58"/>
      <c r="E89" s="175"/>
      <c r="F89" s="175"/>
      <c r="G89" s="175"/>
      <c r="H89"/>
    </row>
    <row r="90" spans="1:8" x14ac:dyDescent="0.25">
      <c r="E90" s="175"/>
      <c r="F90" s="175"/>
      <c r="G90" s="175"/>
      <c r="H90"/>
    </row>
    <row r="91" spans="1:8" x14ac:dyDescent="0.25">
      <c r="A91" s="183" t="s">
        <v>265</v>
      </c>
      <c r="B91" s="183"/>
      <c r="C91" s="183"/>
      <c r="E91" s="175"/>
      <c r="F91" s="175"/>
      <c r="G91" s="175"/>
      <c r="H91"/>
    </row>
    <row r="92" spans="1:8" ht="15.75" thickBot="1" x14ac:dyDescent="0.3">
      <c r="A92" s="83"/>
      <c r="E92" s="175"/>
      <c r="F92" s="175"/>
      <c r="G92" s="175"/>
      <c r="H92"/>
    </row>
    <row r="93" spans="1:8" ht="15.75" thickBot="1" x14ac:dyDescent="0.3">
      <c r="A93" s="89" t="s">
        <v>266</v>
      </c>
      <c r="B93" s="91" t="s">
        <v>267</v>
      </c>
      <c r="C93" s="91" t="s">
        <v>203</v>
      </c>
      <c r="E93" s="175"/>
      <c r="F93" s="175"/>
      <c r="G93" s="175"/>
      <c r="H93"/>
    </row>
    <row r="94" spans="1:8" ht="26.25" thickBot="1" x14ac:dyDescent="0.3">
      <c r="A94" s="94" t="s">
        <v>61</v>
      </c>
      <c r="B94" s="93" t="s">
        <v>268</v>
      </c>
      <c r="C94" s="58"/>
      <c r="E94" s="175"/>
      <c r="F94" s="175"/>
      <c r="G94" s="175"/>
      <c r="H94"/>
    </row>
    <row r="95" spans="1:8" ht="15.75" thickBot="1" x14ac:dyDescent="0.3">
      <c r="A95" s="177" t="s">
        <v>9</v>
      </c>
      <c r="B95" s="178"/>
      <c r="C95" s="58"/>
      <c r="E95" s="175"/>
      <c r="F95" s="175"/>
      <c r="G95" s="175"/>
      <c r="H95"/>
    </row>
    <row r="96" spans="1:8" x14ac:dyDescent="0.25">
      <c r="E96" s="175"/>
      <c r="F96" s="175"/>
      <c r="G96" s="175"/>
      <c r="H96"/>
    </row>
    <row r="97" spans="1:8" x14ac:dyDescent="0.25">
      <c r="A97" s="183" t="s">
        <v>269</v>
      </c>
      <c r="B97" s="183"/>
      <c r="C97" s="183"/>
      <c r="E97" s="175"/>
      <c r="F97" s="175"/>
      <c r="G97" s="175"/>
      <c r="H97"/>
    </row>
    <row r="98" spans="1:8" ht="15.75" thickBot="1" x14ac:dyDescent="0.3">
      <c r="A98" s="83"/>
      <c r="E98" s="175"/>
      <c r="F98" s="175"/>
      <c r="G98" s="175"/>
      <c r="H98"/>
    </row>
    <row r="99" spans="1:8" ht="26.25" thickBot="1" x14ac:dyDescent="0.3">
      <c r="A99" s="89">
        <v>4</v>
      </c>
      <c r="B99" s="91" t="s">
        <v>270</v>
      </c>
      <c r="C99" s="91" t="s">
        <v>203</v>
      </c>
      <c r="E99" s="175"/>
      <c r="F99" s="175"/>
      <c r="G99" s="175"/>
      <c r="H99"/>
    </row>
    <row r="100" spans="1:8" ht="15.75" thickBot="1" x14ac:dyDescent="0.3">
      <c r="A100" s="94" t="s">
        <v>258</v>
      </c>
      <c r="B100" s="93" t="s">
        <v>259</v>
      </c>
      <c r="C100" s="58"/>
      <c r="E100" s="175"/>
      <c r="F100" s="175"/>
      <c r="G100" s="175"/>
      <c r="H100"/>
    </row>
    <row r="101" spans="1:8" ht="15.75" thickBot="1" x14ac:dyDescent="0.3">
      <c r="A101" s="94" t="s">
        <v>266</v>
      </c>
      <c r="B101" s="93" t="s">
        <v>267</v>
      </c>
      <c r="C101" s="58"/>
      <c r="E101" s="175"/>
      <c r="F101" s="175"/>
      <c r="G101" s="175"/>
      <c r="H101"/>
    </row>
    <row r="102" spans="1:8" ht="15.75" thickBot="1" x14ac:dyDescent="0.3">
      <c r="A102" s="177" t="s">
        <v>9</v>
      </c>
      <c r="B102" s="178"/>
      <c r="C102" s="58"/>
      <c r="E102" s="175"/>
      <c r="F102" s="175"/>
      <c r="G102" s="175"/>
      <c r="H102"/>
    </row>
    <row r="103" spans="1:8" x14ac:dyDescent="0.25">
      <c r="E103" s="175"/>
      <c r="F103" s="175"/>
      <c r="G103" s="175"/>
      <c r="H103"/>
    </row>
    <row r="104" spans="1:8" x14ac:dyDescent="0.25">
      <c r="A104" s="176" t="s">
        <v>271</v>
      </c>
      <c r="B104" s="176"/>
      <c r="C104" s="176"/>
      <c r="E104" s="175"/>
      <c r="F104" s="175"/>
      <c r="G104" s="175"/>
      <c r="H104"/>
    </row>
    <row r="105" spans="1:8" ht="15.75" thickBot="1" x14ac:dyDescent="0.3">
      <c r="E105" s="175"/>
      <c r="F105" s="175"/>
      <c r="G105" s="175"/>
      <c r="H105"/>
    </row>
    <row r="106" spans="1:8" ht="15.75" thickBot="1" x14ac:dyDescent="0.3">
      <c r="A106" s="89">
        <v>5</v>
      </c>
      <c r="B106" s="100" t="s">
        <v>272</v>
      </c>
      <c r="C106" s="91" t="s">
        <v>203</v>
      </c>
      <c r="E106" s="175"/>
      <c r="F106" s="175"/>
      <c r="G106" s="175"/>
      <c r="H106"/>
    </row>
    <row r="107" spans="1:8" ht="15.75" thickBot="1" x14ac:dyDescent="0.3">
      <c r="A107" s="94" t="s">
        <v>61</v>
      </c>
      <c r="B107" s="93" t="s">
        <v>273</v>
      </c>
      <c r="C107" s="58"/>
      <c r="E107" s="175"/>
      <c r="F107" s="175"/>
      <c r="G107" s="175"/>
      <c r="H107"/>
    </row>
    <row r="108" spans="1:8" ht="15.75" thickBot="1" x14ac:dyDescent="0.3">
      <c r="A108" s="94" t="s">
        <v>63</v>
      </c>
      <c r="B108" s="93" t="s">
        <v>274</v>
      </c>
      <c r="C108" s="58"/>
      <c r="E108" s="175"/>
      <c r="F108" s="175"/>
      <c r="G108" s="175"/>
      <c r="H108"/>
    </row>
    <row r="109" spans="1:8" ht="15.75" thickBot="1" x14ac:dyDescent="0.3">
      <c r="A109" s="94" t="s">
        <v>207</v>
      </c>
      <c r="B109" s="93" t="s">
        <v>275</v>
      </c>
      <c r="C109" s="58"/>
      <c r="E109" s="175"/>
      <c r="F109" s="175"/>
      <c r="G109" s="175"/>
      <c r="H109"/>
    </row>
    <row r="110" spans="1:8" ht="15.75" thickBot="1" x14ac:dyDescent="0.3">
      <c r="A110" s="94" t="s">
        <v>209</v>
      </c>
      <c r="B110" s="93" t="s">
        <v>216</v>
      </c>
      <c r="C110" s="58"/>
      <c r="E110" s="175"/>
      <c r="F110" s="175"/>
      <c r="G110" s="175"/>
      <c r="H110"/>
    </row>
    <row r="111" spans="1:8" ht="15.75" thickBot="1" x14ac:dyDescent="0.3">
      <c r="A111" s="177" t="s">
        <v>180</v>
      </c>
      <c r="B111" s="178"/>
      <c r="C111" s="58"/>
      <c r="E111" s="175"/>
      <c r="F111" s="175"/>
      <c r="G111" s="175"/>
      <c r="H111"/>
    </row>
    <row r="112" spans="1:8" x14ac:dyDescent="0.25">
      <c r="E112" s="175"/>
      <c r="F112" s="175"/>
      <c r="G112" s="175"/>
      <c r="H112"/>
    </row>
    <row r="113" spans="1:8" x14ac:dyDescent="0.25">
      <c r="A113" s="176" t="s">
        <v>276</v>
      </c>
      <c r="B113" s="176"/>
      <c r="C113" s="176"/>
      <c r="E113" s="175"/>
      <c r="F113" s="175"/>
      <c r="G113" s="175"/>
      <c r="H113"/>
    </row>
    <row r="114" spans="1:8" ht="15.75" thickBot="1" x14ac:dyDescent="0.3">
      <c r="E114" s="175"/>
      <c r="F114" s="175"/>
      <c r="G114" s="175"/>
      <c r="H114"/>
    </row>
    <row r="115" spans="1:8" ht="26.25" thickBot="1" x14ac:dyDescent="0.3">
      <c r="A115" s="89">
        <v>6</v>
      </c>
      <c r="B115" s="100" t="s">
        <v>277</v>
      </c>
      <c r="C115" s="91" t="s">
        <v>226</v>
      </c>
      <c r="D115" s="91" t="s">
        <v>203</v>
      </c>
      <c r="E115" s="182"/>
      <c r="F115" s="175"/>
      <c r="G115" s="175"/>
      <c r="H115"/>
    </row>
    <row r="116" spans="1:8" ht="15.75" thickBot="1" x14ac:dyDescent="0.3">
      <c r="A116" s="94" t="s">
        <v>61</v>
      </c>
      <c r="B116" s="93" t="s">
        <v>278</v>
      </c>
      <c r="C116" s="58"/>
      <c r="D116" s="58"/>
      <c r="E116" s="182"/>
      <c r="F116" s="175"/>
      <c r="G116" s="175"/>
      <c r="H116"/>
    </row>
    <row r="117" spans="1:8" ht="15.75" thickBot="1" x14ac:dyDescent="0.3">
      <c r="A117" s="94" t="s">
        <v>63</v>
      </c>
      <c r="B117" s="93" t="s">
        <v>279</v>
      </c>
      <c r="C117" s="58"/>
      <c r="D117" s="58"/>
      <c r="E117" s="182"/>
      <c r="F117" s="175"/>
      <c r="G117" s="175"/>
      <c r="H117"/>
    </row>
    <row r="118" spans="1:8" ht="15.75" thickBot="1" x14ac:dyDescent="0.3">
      <c r="A118" s="94" t="s">
        <v>207</v>
      </c>
      <c r="B118" s="93" t="s">
        <v>280</v>
      </c>
      <c r="C118" s="58"/>
      <c r="D118" s="58"/>
      <c r="E118" s="182"/>
      <c r="F118" s="175"/>
      <c r="G118" s="175"/>
      <c r="H118"/>
    </row>
    <row r="119" spans="1:8" ht="26.25" thickBot="1" x14ac:dyDescent="0.3">
      <c r="A119" s="94"/>
      <c r="B119" s="93" t="s">
        <v>281</v>
      </c>
      <c r="C119" s="58"/>
      <c r="D119" s="58"/>
      <c r="E119" s="182"/>
      <c r="F119" s="175"/>
      <c r="G119" s="175"/>
      <c r="H119"/>
    </row>
    <row r="120" spans="1:8" ht="26.25" thickBot="1" x14ac:dyDescent="0.3">
      <c r="A120" s="94"/>
      <c r="B120" s="93" t="s">
        <v>282</v>
      </c>
      <c r="C120" s="58"/>
      <c r="D120" s="58"/>
      <c r="E120" s="182"/>
      <c r="F120" s="175"/>
      <c r="G120" s="175"/>
      <c r="H120"/>
    </row>
    <row r="121" spans="1:8" ht="26.25" thickBot="1" x14ac:dyDescent="0.3">
      <c r="A121" s="94"/>
      <c r="B121" s="93" t="s">
        <v>283</v>
      </c>
      <c r="C121" s="58"/>
      <c r="D121" s="58"/>
      <c r="E121" s="182"/>
      <c r="F121" s="175"/>
      <c r="G121" s="175"/>
      <c r="H121"/>
    </row>
    <row r="122" spans="1:8" ht="15.75" thickBot="1" x14ac:dyDescent="0.3">
      <c r="A122" s="177" t="s">
        <v>180</v>
      </c>
      <c r="B122" s="178"/>
      <c r="C122" s="58"/>
      <c r="D122" s="58"/>
      <c r="E122" s="182"/>
      <c r="F122" s="175"/>
      <c r="G122" s="175"/>
      <c r="H122"/>
    </row>
    <row r="123" spans="1:8" x14ac:dyDescent="0.25">
      <c r="E123" s="175"/>
      <c r="F123" s="175"/>
      <c r="G123" s="175"/>
      <c r="H123"/>
    </row>
    <row r="124" spans="1:8" x14ac:dyDescent="0.25">
      <c r="A124" s="176" t="s">
        <v>284</v>
      </c>
      <c r="B124" s="176"/>
      <c r="C124" s="176"/>
      <c r="E124" s="175"/>
      <c r="F124" s="175"/>
      <c r="G124" s="175"/>
      <c r="H124"/>
    </row>
    <row r="125" spans="1:8" ht="15.75" thickBot="1" x14ac:dyDescent="0.3">
      <c r="E125" s="175"/>
      <c r="F125" s="175"/>
      <c r="G125" s="175"/>
      <c r="H125"/>
    </row>
    <row r="126" spans="1:8" ht="39" thickBot="1" x14ac:dyDescent="0.3">
      <c r="A126" s="89"/>
      <c r="B126" s="91" t="s">
        <v>285</v>
      </c>
      <c r="C126" s="91" t="s">
        <v>203</v>
      </c>
      <c r="E126" s="175"/>
      <c r="F126" s="175"/>
      <c r="G126" s="175"/>
      <c r="H126"/>
    </row>
    <row r="127" spans="1:8" ht="26.25" thickBot="1" x14ac:dyDescent="0.3">
      <c r="A127" s="92" t="s">
        <v>61</v>
      </c>
      <c r="B127" s="93" t="s">
        <v>201</v>
      </c>
      <c r="C127" s="93"/>
      <c r="E127" s="175"/>
      <c r="F127" s="175"/>
      <c r="G127" s="175"/>
      <c r="H127"/>
    </row>
    <row r="128" spans="1:8" ht="39" thickBot="1" x14ac:dyDescent="0.3">
      <c r="A128" s="92" t="s">
        <v>63</v>
      </c>
      <c r="B128" s="93" t="s">
        <v>217</v>
      </c>
      <c r="C128" s="93"/>
      <c r="E128" s="175"/>
      <c r="F128" s="175"/>
      <c r="G128" s="175"/>
      <c r="H128"/>
    </row>
    <row r="129" spans="1:8" ht="26.25" thickBot="1" x14ac:dyDescent="0.3">
      <c r="A129" s="92" t="s">
        <v>207</v>
      </c>
      <c r="B129" s="93" t="s">
        <v>247</v>
      </c>
      <c r="C129" s="93"/>
      <c r="E129" s="175"/>
      <c r="F129" s="175"/>
      <c r="G129" s="175"/>
      <c r="H129"/>
    </row>
    <row r="130" spans="1:8" ht="39" thickBot="1" x14ac:dyDescent="0.3">
      <c r="A130" s="92" t="s">
        <v>209</v>
      </c>
      <c r="B130" s="93" t="s">
        <v>256</v>
      </c>
      <c r="C130" s="93"/>
      <c r="E130" s="175"/>
      <c r="F130" s="175"/>
      <c r="G130" s="175"/>
      <c r="H130"/>
    </row>
    <row r="131" spans="1:8" ht="26.25" thickBot="1" x14ac:dyDescent="0.3">
      <c r="A131" s="92" t="s">
        <v>212</v>
      </c>
      <c r="B131" s="93" t="s">
        <v>271</v>
      </c>
      <c r="C131" s="93"/>
      <c r="E131" s="175"/>
      <c r="F131" s="175"/>
      <c r="G131" s="175"/>
      <c r="H131"/>
    </row>
    <row r="132" spans="1:8" ht="15.75" thickBot="1" x14ac:dyDescent="0.3">
      <c r="A132" s="177" t="s">
        <v>286</v>
      </c>
      <c r="B132" s="178"/>
      <c r="C132" s="93"/>
      <c r="E132" s="175"/>
      <c r="F132" s="175"/>
      <c r="G132" s="175"/>
      <c r="H132"/>
    </row>
    <row r="133" spans="1:8" ht="26.25" thickBot="1" x14ac:dyDescent="0.3">
      <c r="A133" s="92" t="s">
        <v>233</v>
      </c>
      <c r="B133" s="93" t="s">
        <v>287</v>
      </c>
      <c r="C133" s="93"/>
      <c r="E133" s="175"/>
      <c r="F133" s="175"/>
      <c r="G133" s="175"/>
      <c r="H133"/>
    </row>
    <row r="134" spans="1:8" ht="15.75" thickBot="1" x14ac:dyDescent="0.3">
      <c r="A134" s="177" t="s">
        <v>288</v>
      </c>
      <c r="B134" s="178"/>
      <c r="C134" s="93"/>
      <c r="E134" s="175"/>
      <c r="F134" s="175"/>
      <c r="G134" s="175"/>
      <c r="H134"/>
    </row>
    <row r="135" spans="1:8" x14ac:dyDescent="0.25">
      <c r="E135" s="175"/>
      <c r="F135" s="175"/>
      <c r="G135" s="175"/>
      <c r="H135"/>
    </row>
  </sheetData>
  <mergeCells count="160">
    <mergeCell ref="E133:G133"/>
    <mergeCell ref="A134:B134"/>
    <mergeCell ref="E134:G134"/>
    <mergeCell ref="E135:G135"/>
    <mergeCell ref="E128:G128"/>
    <mergeCell ref="E129:G129"/>
    <mergeCell ref="E130:G130"/>
    <mergeCell ref="E131:G131"/>
    <mergeCell ref="A132:B132"/>
    <mergeCell ref="E132:G132"/>
    <mergeCell ref="E123:G123"/>
    <mergeCell ref="A124:C124"/>
    <mergeCell ref="E124:G124"/>
    <mergeCell ref="E125:G125"/>
    <mergeCell ref="E126:G126"/>
    <mergeCell ref="E127:G127"/>
    <mergeCell ref="E118:G118"/>
    <mergeCell ref="E119:G119"/>
    <mergeCell ref="E120:G120"/>
    <mergeCell ref="E121:G121"/>
    <mergeCell ref="A122:B122"/>
    <mergeCell ref="E122:G122"/>
    <mergeCell ref="A113:C113"/>
    <mergeCell ref="E113:G113"/>
    <mergeCell ref="E114:G114"/>
    <mergeCell ref="E115:G115"/>
    <mergeCell ref="E116:G116"/>
    <mergeCell ref="E117:G117"/>
    <mergeCell ref="E108:G108"/>
    <mergeCell ref="E109:G109"/>
    <mergeCell ref="E110:G110"/>
    <mergeCell ref="A111:B111"/>
    <mergeCell ref="E111:G111"/>
    <mergeCell ref="E112:G112"/>
    <mergeCell ref="E103:G103"/>
    <mergeCell ref="A104:C104"/>
    <mergeCell ref="E104:G104"/>
    <mergeCell ref="E105:G105"/>
    <mergeCell ref="E106:G106"/>
    <mergeCell ref="E107:G107"/>
    <mergeCell ref="E98:G98"/>
    <mergeCell ref="E99:G99"/>
    <mergeCell ref="E100:G100"/>
    <mergeCell ref="E101:G101"/>
    <mergeCell ref="A102:B102"/>
    <mergeCell ref="E102:G102"/>
    <mergeCell ref="E93:G93"/>
    <mergeCell ref="E94:G94"/>
    <mergeCell ref="A95:B95"/>
    <mergeCell ref="E95:G95"/>
    <mergeCell ref="E96:G96"/>
    <mergeCell ref="A97:C97"/>
    <mergeCell ref="E97:G97"/>
    <mergeCell ref="A89:B89"/>
    <mergeCell ref="E89:G89"/>
    <mergeCell ref="E90:G90"/>
    <mergeCell ref="A91:C91"/>
    <mergeCell ref="E91:G91"/>
    <mergeCell ref="E92:G92"/>
    <mergeCell ref="E83:G83"/>
    <mergeCell ref="E84:G84"/>
    <mergeCell ref="E85:G85"/>
    <mergeCell ref="E86:G86"/>
    <mergeCell ref="D87:G87"/>
    <mergeCell ref="E88:G88"/>
    <mergeCell ref="E78:G78"/>
    <mergeCell ref="E79:G79"/>
    <mergeCell ref="A80:C80"/>
    <mergeCell ref="E80:G80"/>
    <mergeCell ref="E81:G81"/>
    <mergeCell ref="E82:G82"/>
    <mergeCell ref="E73:G73"/>
    <mergeCell ref="A74:B74"/>
    <mergeCell ref="E74:G74"/>
    <mergeCell ref="E75:G75"/>
    <mergeCell ref="E76:G76"/>
    <mergeCell ref="A77:C77"/>
    <mergeCell ref="E77:G77"/>
    <mergeCell ref="E68:G68"/>
    <mergeCell ref="E69:G69"/>
    <mergeCell ref="E70:G70"/>
    <mergeCell ref="E71:G71"/>
    <mergeCell ref="D72:F72"/>
    <mergeCell ref="G72:H72"/>
    <mergeCell ref="E63:G63"/>
    <mergeCell ref="E64:G64"/>
    <mergeCell ref="A65:C65"/>
    <mergeCell ref="E65:G65"/>
    <mergeCell ref="E66:G66"/>
    <mergeCell ref="E67:G67"/>
    <mergeCell ref="E57:G57"/>
    <mergeCell ref="E58:G58"/>
    <mergeCell ref="E59:G59"/>
    <mergeCell ref="E60:G60"/>
    <mergeCell ref="E61:G61"/>
    <mergeCell ref="A62:B62"/>
    <mergeCell ref="E62:G62"/>
    <mergeCell ref="E52:G52"/>
    <mergeCell ref="A53:B53"/>
    <mergeCell ref="E53:G53"/>
    <mergeCell ref="E54:G54"/>
    <mergeCell ref="E55:G55"/>
    <mergeCell ref="A56:C56"/>
    <mergeCell ref="E56:G56"/>
    <mergeCell ref="A46:C46"/>
    <mergeCell ref="E46:G46"/>
    <mergeCell ref="E47:G47"/>
    <mergeCell ref="E48:G48"/>
    <mergeCell ref="D50:E50"/>
    <mergeCell ref="E51:G51"/>
    <mergeCell ref="E41:G41"/>
    <mergeCell ref="E42:G42"/>
    <mergeCell ref="A43:B43"/>
    <mergeCell ref="E43:G43"/>
    <mergeCell ref="E44:G44"/>
    <mergeCell ref="E45:G45"/>
    <mergeCell ref="E35:G35"/>
    <mergeCell ref="E36:G36"/>
    <mergeCell ref="G37:H37"/>
    <mergeCell ref="E38:G38"/>
    <mergeCell ref="E39:G39"/>
    <mergeCell ref="E40:G40"/>
    <mergeCell ref="E30:G30"/>
    <mergeCell ref="E31:G31"/>
    <mergeCell ref="A32:D32"/>
    <mergeCell ref="E32:G32"/>
    <mergeCell ref="E33:G33"/>
    <mergeCell ref="E34:G34"/>
    <mergeCell ref="E23:G23"/>
    <mergeCell ref="A24:C24"/>
    <mergeCell ref="E24:G24"/>
    <mergeCell ref="E25:G25"/>
    <mergeCell ref="E26:G26"/>
    <mergeCell ref="A29:B29"/>
    <mergeCell ref="E29:G29"/>
    <mergeCell ref="E18:G18"/>
    <mergeCell ref="A19:B19"/>
    <mergeCell ref="E19:G19"/>
    <mergeCell ref="E20:G20"/>
    <mergeCell ref="E21:G21"/>
    <mergeCell ref="A22:C22"/>
    <mergeCell ref="E22:G22"/>
    <mergeCell ref="E11:G11"/>
    <mergeCell ref="E12:G12"/>
    <mergeCell ref="D13:G13"/>
    <mergeCell ref="D15:G15"/>
    <mergeCell ref="D16:G16"/>
    <mergeCell ref="E17:G17"/>
    <mergeCell ref="E6:G6"/>
    <mergeCell ref="E7:G7"/>
    <mergeCell ref="E8:G8"/>
    <mergeCell ref="A9:C9"/>
    <mergeCell ref="E9:G9"/>
    <mergeCell ref="E10:G10"/>
    <mergeCell ref="A1:C1"/>
    <mergeCell ref="E1:G1"/>
    <mergeCell ref="E2:G2"/>
    <mergeCell ref="E3:G3"/>
    <mergeCell ref="E4:G4"/>
    <mergeCell ref="E5:G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1" sqref="C11"/>
    </sheetView>
  </sheetViews>
  <sheetFormatPr defaultRowHeight="15" x14ac:dyDescent="0.25"/>
  <cols>
    <col min="1" max="1" width="46.42578125" style="29" customWidth="1"/>
    <col min="2" max="2" width="46.28515625" style="29" customWidth="1"/>
    <col min="3" max="3" width="18.42578125" style="29" customWidth="1"/>
    <col min="4" max="4" width="18.140625" style="29" customWidth="1"/>
    <col min="5" max="5" width="18.5703125" style="29" customWidth="1"/>
  </cols>
  <sheetData>
    <row r="1" spans="1:5" ht="15.75" thickBot="1" x14ac:dyDescent="0.3">
      <c r="A1" s="190" t="s">
        <v>319</v>
      </c>
      <c r="B1" s="191"/>
      <c r="C1" s="191"/>
      <c r="D1" s="191"/>
      <c r="E1" s="191"/>
    </row>
    <row r="2" spans="1:5" ht="15.75" thickBot="1" x14ac:dyDescent="0.3">
      <c r="A2" s="188" t="s">
        <v>59</v>
      </c>
      <c r="B2" s="192" t="s">
        <v>289</v>
      </c>
      <c r="C2" s="101" t="s">
        <v>290</v>
      </c>
      <c r="D2" s="101" t="s">
        <v>290</v>
      </c>
      <c r="E2" s="101" t="s">
        <v>290</v>
      </c>
    </row>
    <row r="3" spans="1:5" ht="15.75" thickBot="1" x14ac:dyDescent="0.3">
      <c r="A3" s="189"/>
      <c r="B3" s="193"/>
      <c r="C3" s="101" t="s">
        <v>291</v>
      </c>
      <c r="D3" s="101" t="s">
        <v>292</v>
      </c>
      <c r="E3" s="101" t="s">
        <v>56</v>
      </c>
    </row>
    <row r="4" spans="1:5" ht="24.75" thickBot="1" x14ac:dyDescent="0.3">
      <c r="A4" s="108" t="s">
        <v>300</v>
      </c>
      <c r="B4" s="102" t="s">
        <v>293</v>
      </c>
      <c r="C4" s="103"/>
      <c r="D4" s="103"/>
      <c r="E4" s="103"/>
    </row>
    <row r="5" spans="1:5" ht="24.75" thickBot="1" x14ac:dyDescent="0.3">
      <c r="A5" s="108" t="s">
        <v>301</v>
      </c>
      <c r="B5" s="102" t="s">
        <v>293</v>
      </c>
      <c r="C5" s="103"/>
      <c r="D5" s="103"/>
      <c r="E5" s="103"/>
    </row>
    <row r="6" spans="1:5" ht="24.75" thickBot="1" x14ac:dyDescent="0.3">
      <c r="A6" s="108" t="s">
        <v>302</v>
      </c>
      <c r="B6" s="102" t="s">
        <v>293</v>
      </c>
      <c r="C6" s="103"/>
      <c r="D6" s="103"/>
      <c r="E6" s="103"/>
    </row>
    <row r="7" spans="1:5" ht="24.75" thickBot="1" x14ac:dyDescent="0.3">
      <c r="A7" s="108" t="s">
        <v>303</v>
      </c>
      <c r="B7" s="102" t="s">
        <v>293</v>
      </c>
      <c r="C7" s="103"/>
      <c r="D7" s="103"/>
      <c r="E7" s="103"/>
    </row>
    <row r="8" spans="1:5" ht="24.75" thickBot="1" x14ac:dyDescent="0.3">
      <c r="A8" s="108" t="s">
        <v>304</v>
      </c>
      <c r="B8" s="102" t="s">
        <v>293</v>
      </c>
      <c r="C8" s="103"/>
      <c r="D8" s="103"/>
      <c r="E8" s="103"/>
    </row>
    <row r="9" spans="1:5" ht="24.75" thickBot="1" x14ac:dyDescent="0.3">
      <c r="A9" s="108" t="s">
        <v>305</v>
      </c>
      <c r="B9" s="102" t="s">
        <v>293</v>
      </c>
      <c r="C9" s="103"/>
      <c r="D9" s="103"/>
      <c r="E9" s="103"/>
    </row>
    <row r="10" spans="1:5" ht="24.75" thickBot="1" x14ac:dyDescent="0.3">
      <c r="A10" s="108" t="s">
        <v>306</v>
      </c>
      <c r="B10" s="102" t="s">
        <v>293</v>
      </c>
      <c r="C10" s="103"/>
      <c r="D10" s="103"/>
      <c r="E10" s="103"/>
    </row>
    <row r="11" spans="1:5" ht="24.75" thickBot="1" x14ac:dyDescent="0.3">
      <c r="A11" s="108" t="s">
        <v>307</v>
      </c>
      <c r="B11" s="102" t="s">
        <v>293</v>
      </c>
      <c r="C11" s="103"/>
      <c r="D11" s="103"/>
      <c r="E11" s="103"/>
    </row>
    <row r="12" spans="1:5" ht="24.75" thickBot="1" x14ac:dyDescent="0.3">
      <c r="A12" s="108" t="s">
        <v>308</v>
      </c>
      <c r="B12" s="102" t="s">
        <v>293</v>
      </c>
      <c r="C12" s="103"/>
      <c r="D12" s="103"/>
      <c r="E12" s="103"/>
    </row>
    <row r="13" spans="1:5" ht="24.75" thickBot="1" x14ac:dyDescent="0.3">
      <c r="A13" s="108" t="s">
        <v>309</v>
      </c>
      <c r="B13" s="102" t="s">
        <v>293</v>
      </c>
      <c r="C13" s="103"/>
      <c r="D13" s="103"/>
      <c r="E13" s="103"/>
    </row>
    <row r="14" spans="1:5" ht="24.75" thickBot="1" x14ac:dyDescent="0.3">
      <c r="A14" s="108" t="s">
        <v>241</v>
      </c>
      <c r="B14" s="102" t="s">
        <v>293</v>
      </c>
      <c r="C14" s="103"/>
      <c r="D14" s="103"/>
      <c r="E14" s="103"/>
    </row>
    <row r="15" spans="1:5" ht="15.75" thickBot="1" x14ac:dyDescent="0.3">
      <c r="A15" s="106" t="s">
        <v>310</v>
      </c>
      <c r="B15" s="104" t="s">
        <v>294</v>
      </c>
      <c r="C15" s="105">
        <f>SUM(C4:C14)</f>
        <v>0</v>
      </c>
      <c r="D15" s="105">
        <f>SUM(D4:D14)</f>
        <v>0</v>
      </c>
      <c r="E15" s="105">
        <f t="shared" ref="E15" si="0">SUM(E4:E14)</f>
        <v>0</v>
      </c>
    </row>
    <row r="16" spans="1:5" ht="24.75" thickBot="1" x14ac:dyDescent="0.3">
      <c r="A16" s="108" t="s">
        <v>311</v>
      </c>
      <c r="B16" s="102" t="s">
        <v>295</v>
      </c>
      <c r="C16" s="105">
        <f>C15*5%</f>
        <v>0</v>
      </c>
      <c r="D16" s="105">
        <f>D15*5%</f>
        <v>0</v>
      </c>
      <c r="E16" s="105">
        <f>E15*5%</f>
        <v>0</v>
      </c>
    </row>
    <row r="17" spans="1:5" ht="24.75" thickBot="1" x14ac:dyDescent="0.3">
      <c r="A17" s="108" t="s">
        <v>312</v>
      </c>
      <c r="B17" s="102" t="s">
        <v>296</v>
      </c>
      <c r="C17" s="105">
        <f>C15*2%</f>
        <v>0</v>
      </c>
      <c r="D17" s="105" t="s">
        <v>297</v>
      </c>
      <c r="E17" s="105" t="s">
        <v>297</v>
      </c>
    </row>
    <row r="18" spans="1:5" ht="36.75" thickBot="1" x14ac:dyDescent="0.3">
      <c r="A18" s="108" t="s">
        <v>313</v>
      </c>
      <c r="B18" s="106" t="s">
        <v>298</v>
      </c>
      <c r="C18" s="105">
        <f>C15+C16+C17</f>
        <v>0</v>
      </c>
      <c r="D18" s="105">
        <f>D15+D16</f>
        <v>0</v>
      </c>
      <c r="E18" s="105">
        <f>E15+E16</f>
        <v>0</v>
      </c>
    </row>
    <row r="19" spans="1:5" ht="24.75" thickBot="1" x14ac:dyDescent="0.3">
      <c r="A19" s="106" t="s">
        <v>314</v>
      </c>
      <c r="B19" s="106" t="s">
        <v>299</v>
      </c>
      <c r="C19" s="107">
        <f>'IV-D CUSTO PESS MIN HEMORIO'!D32</f>
        <v>0</v>
      </c>
      <c r="D19" s="105">
        <f>'IV-D CUSTO PESS MIN IEDE'!D23</f>
        <v>0</v>
      </c>
      <c r="E19" s="105">
        <f>'IV-D CUSTO PESS MIN CPRJ'!D19</f>
        <v>0</v>
      </c>
    </row>
    <row r="20" spans="1:5" ht="15.75" thickBot="1" x14ac:dyDescent="0.3">
      <c r="A20" s="194" t="s">
        <v>315</v>
      </c>
      <c r="B20" s="195"/>
      <c r="C20" s="109">
        <f>C18+C19</f>
        <v>0</v>
      </c>
      <c r="D20" s="109">
        <f>D18+D19</f>
        <v>0</v>
      </c>
      <c r="E20" s="109">
        <f t="shared" ref="E20" si="1">E18+E19</f>
        <v>0</v>
      </c>
    </row>
    <row r="21" spans="1:5" ht="15.75" thickBot="1" x14ac:dyDescent="0.3">
      <c r="A21" s="194" t="s">
        <v>316</v>
      </c>
      <c r="B21" s="196"/>
      <c r="C21" s="197">
        <f>C20+D20+E20</f>
        <v>0</v>
      </c>
      <c r="D21" s="197"/>
      <c r="E21" s="197"/>
    </row>
    <row r="22" spans="1:5" ht="15.75" thickBot="1" x14ac:dyDescent="0.3">
      <c r="A22" s="194" t="s">
        <v>317</v>
      </c>
      <c r="B22" s="195"/>
      <c r="C22" s="109">
        <f>C20*12</f>
        <v>0</v>
      </c>
      <c r="D22" s="109">
        <f>D20*12</f>
        <v>0</v>
      </c>
      <c r="E22" s="109">
        <f>E20*12</f>
        <v>0</v>
      </c>
    </row>
    <row r="23" spans="1:5" ht="15.75" thickBot="1" x14ac:dyDescent="0.3">
      <c r="A23" s="194" t="s">
        <v>318</v>
      </c>
      <c r="B23" s="196"/>
      <c r="C23" s="186">
        <f>C21*12</f>
        <v>0</v>
      </c>
      <c r="D23" s="187"/>
      <c r="E23" s="187"/>
    </row>
  </sheetData>
  <mergeCells count="9">
    <mergeCell ref="C23:E23"/>
    <mergeCell ref="A2:A3"/>
    <mergeCell ref="A1:E1"/>
    <mergeCell ref="B2:B3"/>
    <mergeCell ref="A20:B20"/>
    <mergeCell ref="A21:B21"/>
    <mergeCell ref="C21:E21"/>
    <mergeCell ref="A22:B22"/>
    <mergeCell ref="A23:B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IV VALOR TOTAL LT I</vt:lpstr>
      <vt:lpstr>IV-A ALIM COMPLEM</vt:lpstr>
      <vt:lpstr>IV-B FORM INF</vt:lpstr>
      <vt:lpstr>IV-C CUSTO UNIT E TOTAL HEMORIO</vt:lpstr>
      <vt:lpstr>IV-C CUSTO UNIT E TOTAL IEDE</vt:lpstr>
      <vt:lpstr>IV-C CUSTO UNIT E TOTAL CPRJ</vt:lpstr>
      <vt:lpstr>IV-D CUSTO PESS MIN HEMORIO</vt:lpstr>
      <vt:lpstr>IV-D CUSTO PESS MIN IEDE</vt:lpstr>
      <vt:lpstr>IV-D CUSTO PESS MIN CPRJ</vt:lpstr>
      <vt:lpstr>IV-E PLAN ABERTA PESS MIN</vt:lpstr>
      <vt:lpstr>IV-F RESUMO COTAÇÃO LT 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Vitoria Souza Batista dos Santos</cp:lastModifiedBy>
  <cp:lastPrinted>2023-09-21T16:59:58Z</cp:lastPrinted>
  <dcterms:created xsi:type="dcterms:W3CDTF">2023-08-12T00:26:40Z</dcterms:created>
  <dcterms:modified xsi:type="dcterms:W3CDTF">2023-09-21T17:00:37Z</dcterms:modified>
</cp:coreProperties>
</file>