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oria.santos\Desktop\"/>
    </mc:Choice>
  </mc:AlternateContent>
  <bookViews>
    <workbookView xWindow="240" yWindow="75" windowWidth="20115" windowHeight="7995" firstSheet="2" activeTab="3"/>
  </bookViews>
  <sheets>
    <sheet name="IV VALOR TOTAL" sheetId="5" r:id="rId1"/>
    <sheet name="IV-A ALIM COMPLEM" sheetId="6" r:id="rId2"/>
    <sheet name="IV-B FORM INF" sheetId="7" r:id="rId3"/>
    <sheet name="IV-C CUSTO UNIT E TOTAL HMAE" sheetId="2" r:id="rId4"/>
    <sheet name="IV-C CUSTO UNIT E TOTAL HMULHER" sheetId="4" r:id="rId5"/>
    <sheet name="IV-D CUSTO PESS MIN HMAE" sheetId="8" r:id="rId6"/>
    <sheet name="IV-D CUSTO PESS MIN HMULHER" sheetId="9" r:id="rId7"/>
    <sheet name="IV-E PLAN ABERTA PESS MIN" sheetId="10" r:id="rId8"/>
    <sheet name="IV-F RESUMO COTAÇÃO LT III" sheetId="11" r:id="rId9"/>
  </sheets>
  <calcPr calcId="152511"/>
</workbook>
</file>

<file path=xl/calcChain.xml><?xml version="1.0" encoding="utf-8"?>
<calcChain xmlns="http://schemas.openxmlformats.org/spreadsheetml/2006/main">
  <c r="D94" i="4" l="1"/>
  <c r="D86" i="4"/>
  <c r="D78" i="4"/>
  <c r="D70" i="4"/>
  <c r="D62" i="4"/>
  <c r="D54" i="4"/>
  <c r="D46" i="4"/>
  <c r="D38" i="4"/>
  <c r="D30" i="4"/>
  <c r="D22" i="4"/>
  <c r="D14" i="4"/>
  <c r="B8" i="2"/>
  <c r="D94" i="2" l="1"/>
  <c r="D86" i="2"/>
  <c r="D78" i="2"/>
  <c r="D70" i="2"/>
  <c r="D62" i="2"/>
  <c r="D54" i="2"/>
  <c r="D46" i="2"/>
  <c r="D38" i="2"/>
  <c r="D30" i="2"/>
  <c r="D22" i="2"/>
  <c r="D14" i="2"/>
  <c r="D8" i="2"/>
  <c r="D98" i="2"/>
  <c r="B99" i="2"/>
  <c r="B96" i="2"/>
  <c r="D26" i="8" l="1"/>
  <c r="B27" i="8"/>
  <c r="D18" i="8"/>
  <c r="D17" i="11" l="1"/>
  <c r="B20" i="8" l="1"/>
  <c r="B10" i="8"/>
  <c r="B22" i="9"/>
  <c r="B20" i="9"/>
  <c r="B16" i="9"/>
  <c r="B8" i="9"/>
  <c r="B29" i="8" l="1"/>
  <c r="C15" i="11" l="1"/>
  <c r="C17" i="11" s="1"/>
  <c r="D15" i="11"/>
  <c r="D16" i="11" s="1"/>
  <c r="D18" i="11" s="1"/>
  <c r="D19" i="9"/>
  <c r="D20" i="9" s="1"/>
  <c r="D15" i="9"/>
  <c r="D14" i="9"/>
  <c r="D16" i="9" s="1"/>
  <c r="D13" i="9"/>
  <c r="D12" i="9"/>
  <c r="D11" i="9"/>
  <c r="D7" i="9"/>
  <c r="D6" i="9"/>
  <c r="D5" i="9"/>
  <c r="D8" i="9" s="1"/>
  <c r="D4" i="9"/>
  <c r="D3" i="9"/>
  <c r="D25" i="8"/>
  <c r="D24" i="8"/>
  <c r="D23" i="8"/>
  <c r="D27" i="8" s="1"/>
  <c r="D19" i="8"/>
  <c r="D17" i="8"/>
  <c r="D16" i="8"/>
  <c r="D20" i="8" s="1"/>
  <c r="D15" i="8"/>
  <c r="D14" i="8"/>
  <c r="D13" i="8"/>
  <c r="D9" i="8"/>
  <c r="D8" i="8"/>
  <c r="D7" i="8"/>
  <c r="D6" i="8"/>
  <c r="D5" i="8"/>
  <c r="D4" i="8"/>
  <c r="D3" i="8"/>
  <c r="D10" i="8" s="1"/>
  <c r="D22" i="9" l="1"/>
  <c r="C29" i="8"/>
  <c r="C16" i="11"/>
  <c r="C18" i="11" s="1"/>
  <c r="D19" i="11" l="1"/>
  <c r="D20" i="11" s="1"/>
  <c r="D22" i="11" s="1"/>
  <c r="C19" i="11"/>
  <c r="C20" i="11" s="1"/>
  <c r="C22" i="11" l="1"/>
  <c r="C21" i="11"/>
  <c r="C2" i="5" l="1"/>
  <c r="C3" i="5" s="1"/>
  <c r="C23" i="11"/>
  <c r="B94" i="4"/>
  <c r="B86" i="4"/>
  <c r="B78" i="4"/>
  <c r="B70" i="4"/>
  <c r="B62" i="4"/>
  <c r="B54" i="4"/>
  <c r="B46" i="4"/>
  <c r="B38" i="4"/>
  <c r="B30" i="4"/>
  <c r="B22" i="4"/>
  <c r="B14" i="4"/>
  <c r="B8" i="4"/>
  <c r="D89" i="4"/>
  <c r="D90" i="4"/>
  <c r="D91" i="4"/>
  <c r="D92" i="4"/>
  <c r="D93" i="4"/>
  <c r="D81" i="4"/>
  <c r="D82" i="4"/>
  <c r="D83" i="4"/>
  <c r="D84" i="4"/>
  <c r="D85" i="4"/>
  <c r="D73" i="4"/>
  <c r="D74" i="4"/>
  <c r="D75" i="4"/>
  <c r="D76" i="4"/>
  <c r="D77" i="4"/>
  <c r="D72" i="4"/>
  <c r="D65" i="4"/>
  <c r="D66" i="4"/>
  <c r="D67" i="4"/>
  <c r="D68" i="4"/>
  <c r="D69" i="4"/>
  <c r="D57" i="4"/>
  <c r="D58" i="4"/>
  <c r="D59" i="4"/>
  <c r="D60" i="4"/>
  <c r="D61" i="4"/>
  <c r="D49" i="4"/>
  <c r="D50" i="4"/>
  <c r="D51" i="4"/>
  <c r="D52" i="4"/>
  <c r="D53" i="4"/>
  <c r="D41" i="4"/>
  <c r="D42" i="4"/>
  <c r="D43" i="4"/>
  <c r="D44" i="4"/>
  <c r="D45" i="4"/>
  <c r="D33" i="4"/>
  <c r="D34" i="4"/>
  <c r="D35" i="4"/>
  <c r="D36" i="4"/>
  <c r="D37" i="4"/>
  <c r="D25" i="4"/>
  <c r="D26" i="4"/>
  <c r="D27" i="4"/>
  <c r="D28" i="4"/>
  <c r="D29" i="4"/>
  <c r="D17" i="4"/>
  <c r="D18" i="4"/>
  <c r="D19" i="4"/>
  <c r="D20" i="4"/>
  <c r="D21" i="4"/>
  <c r="D11" i="4"/>
  <c r="D12" i="4"/>
  <c r="D13" i="4"/>
  <c r="D5" i="4"/>
  <c r="D6" i="4"/>
  <c r="D8" i="4" s="1"/>
  <c r="D95" i="4" s="1"/>
  <c r="D7" i="4"/>
  <c r="D88" i="4"/>
  <c r="D80" i="4"/>
  <c r="D64" i="4"/>
  <c r="D56" i="4"/>
  <c r="D48" i="4"/>
  <c r="D40" i="4"/>
  <c r="D32" i="4"/>
  <c r="D24" i="4"/>
  <c r="D16" i="4"/>
  <c r="D10" i="4"/>
  <c r="D4" i="4"/>
  <c r="B94" i="2"/>
  <c r="B86" i="2"/>
  <c r="B78" i="2"/>
  <c r="B70" i="2"/>
  <c r="B62" i="2"/>
  <c r="B54" i="2"/>
  <c r="B46" i="2"/>
  <c r="B38" i="2"/>
  <c r="B30" i="2"/>
  <c r="B22" i="2"/>
  <c r="B14" i="2"/>
  <c r="D89" i="2"/>
  <c r="D90" i="2"/>
  <c r="D91" i="2"/>
  <c r="D92" i="2"/>
  <c r="D93" i="2"/>
  <c r="D81" i="2"/>
  <c r="D82" i="2"/>
  <c r="D83" i="2"/>
  <c r="D84" i="2"/>
  <c r="D85" i="2"/>
  <c r="D73" i="2"/>
  <c r="D74" i="2"/>
  <c r="D75" i="2"/>
  <c r="D76" i="2"/>
  <c r="D77" i="2"/>
  <c r="D65" i="2"/>
  <c r="D66" i="2"/>
  <c r="D67" i="2"/>
  <c r="D68" i="2"/>
  <c r="D69" i="2"/>
  <c r="D57" i="2"/>
  <c r="D58" i="2"/>
  <c r="D59" i="2"/>
  <c r="D60" i="2"/>
  <c r="D61" i="2"/>
  <c r="D49" i="2"/>
  <c r="D50" i="2"/>
  <c r="D51" i="2"/>
  <c r="D52" i="2"/>
  <c r="D53" i="2"/>
  <c r="D41" i="2"/>
  <c r="D42" i="2"/>
  <c r="D43" i="2"/>
  <c r="D44" i="2"/>
  <c r="D45" i="2"/>
  <c r="D33" i="2"/>
  <c r="D34" i="2"/>
  <c r="D35" i="2"/>
  <c r="D36" i="2"/>
  <c r="D37" i="2"/>
  <c r="D25" i="2"/>
  <c r="D26" i="2"/>
  <c r="D27" i="2"/>
  <c r="D28" i="2"/>
  <c r="D29" i="2"/>
  <c r="D17" i="2"/>
  <c r="D18" i="2"/>
  <c r="D19" i="2"/>
  <c r="D20" i="2"/>
  <c r="D21" i="2"/>
  <c r="D11" i="2"/>
  <c r="D12" i="2"/>
  <c r="D13" i="2"/>
  <c r="D96" i="2"/>
  <c r="D99" i="2" s="1"/>
  <c r="D88" i="2"/>
  <c r="D80" i="2"/>
  <c r="D72" i="2"/>
  <c r="D64" i="2"/>
  <c r="D56" i="2"/>
  <c r="D48" i="2"/>
  <c r="D40" i="2"/>
  <c r="D32" i="2"/>
  <c r="D24" i="2"/>
  <c r="D16" i="2"/>
  <c r="D10" i="2"/>
  <c r="D5" i="2"/>
  <c r="D6" i="2"/>
  <c r="D7" i="2"/>
  <c r="D4" i="2"/>
  <c r="D96" i="4" l="1"/>
  <c r="D98" i="4" s="1"/>
  <c r="D97" i="4"/>
  <c r="D100" i="2"/>
  <c r="D101" i="2"/>
  <c r="B95" i="4"/>
  <c r="D102" i="2" l="1"/>
</calcChain>
</file>

<file path=xl/sharedStrings.xml><?xml version="1.0" encoding="utf-8"?>
<sst xmlns="http://schemas.openxmlformats.org/spreadsheetml/2006/main" count="757" uniqueCount="296">
  <si>
    <t>TIPO DE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</si>
  <si>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</si>
  <si>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</si>
  <si>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</si>
  <si>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</si>
  <si>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</si>
  <si>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</si>
  <si>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</si>
  <si>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</si>
  <si>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</si>
  <si>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</si>
  <si>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</si>
  <si>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</si>
  <si>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</si>
  <si>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</si>
  <si>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</si>
  <si>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</si>
  <si>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</si>
  <si>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kit Lanche</t>
  </si>
  <si>
    <t>Puérperas</t>
  </si>
  <si>
    <t>ADULTO</t>
  </si>
  <si>
    <t>Formação de Preços</t>
  </si>
  <si>
    <t>Funcionários</t>
  </si>
  <si>
    <t xml:space="preserve">Custo Unitário ($) </t>
  </si>
  <si>
    <t>Custo Total ($)</t>
  </si>
  <si>
    <t>Total Mensal de Refeições</t>
  </si>
  <si>
    <t>Alimentação Complementar (2% do total de refeições) - $</t>
  </si>
  <si>
    <t xml:space="preserve">Total Mensal da Proposta - $ </t>
  </si>
  <si>
    <t>ESTIMATIVA MENSAL CONSUMO (ACRESCIDO DE 20%)</t>
  </si>
  <si>
    <t>TIPO DA REFEIÇÃO</t>
  </si>
  <si>
    <t>Jantar</t>
  </si>
  <si>
    <t xml:space="preserve"> HOSPITAL DA MULHER</t>
  </si>
  <si>
    <t xml:space="preserve"> HOSPITAL DA MAE</t>
  </si>
  <si>
    <t>ESTIMATIVA MENSAL DE CONSUMO (ACRESCIDO DE 20%)</t>
  </si>
  <si>
    <t>FORMAÇÃO DE PREÇOS</t>
  </si>
  <si>
    <t xml:space="preserve"> ADULTO</t>
  </si>
  <si>
    <t>ITEM</t>
  </si>
  <si>
    <t>A</t>
  </si>
  <si>
    <t>VALOR MENSAL DA PROPOSTA POR LOTE ($)</t>
  </si>
  <si>
    <t>B</t>
  </si>
  <si>
    <t>VALOR TOTAL GLOBAL POR LOTE  (A x 12 MESES) – ($)</t>
  </si>
  <si>
    <t>VALOR POR LOTE III – HMÃE, HMULHER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</si>
  <si>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</si>
  <si>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</si>
  <si>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</si>
  <si>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</si>
  <si>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</si>
  <si>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</si>
  <si>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</si>
  <si>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</si>
  <si>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</si>
  <si>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</si>
  <si>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</si>
  <si>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</si>
  <si>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</si>
  <si>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</si>
  <si>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</si>
  <si>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</si>
  <si>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</si>
  <si>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</si>
  <si>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</si>
  <si>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</si>
  <si>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</si>
  <si>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</si>
  <si>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</si>
  <si>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</si>
  <si>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</si>
  <si>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</si>
  <si>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</si>
  <si>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</si>
  <si>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</si>
  <si>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</si>
  <si>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</si>
  <si>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</si>
  <si>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</si>
  <si>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</si>
  <si>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</si>
  <si>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</si>
  <si>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</si>
  <si>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</si>
  <si>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</si>
  <si>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</si>
  <si>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</si>
  <si>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</si>
  <si>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</si>
  <si>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</si>
  <si>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</si>
  <si>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</si>
  <si>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</si>
  <si>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</si>
  <si>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</si>
  <si>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</si>
  <si>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</si>
  <si>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</si>
  <si>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</si>
  <si>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</si>
  <si>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</si>
  <si>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</si>
  <si>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</si>
  <si>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</si>
  <si>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</si>
  <si>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</si>
  <si>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</si>
  <si>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</si>
  <si>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</si>
  <si>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</si>
  <si>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</si>
  <si>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</si>
  <si>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</si>
  <si>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</si>
  <si>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</si>
  <si>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</si>
  <si>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</si>
  <si>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</si>
  <si>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</si>
  <si>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</si>
  <si>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</si>
  <si>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</si>
  <si>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</si>
  <si>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</si>
  <si>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</si>
  <si>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</si>
  <si>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</si>
  <si>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</si>
  <si>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</si>
  <si>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</si>
  <si>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</si>
  <si>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</si>
  <si>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</si>
  <si>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</si>
  <si>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</si>
  <si>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</si>
  <si>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</si>
  <si>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</si>
  <si>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</si>
  <si>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</si>
  <si>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</si>
  <si>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</si>
  <si>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</si>
  <si>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</si>
  <si>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</si>
  <si>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</si>
  <si>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</si>
  <si>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</si>
  <si>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Pessoal</t>
  </si>
  <si>
    <t>DIARISTA</t>
  </si>
  <si>
    <t xml:space="preserve"> CUSTO UNITÁRIO POR POSTO ($) </t>
  </si>
  <si>
    <t xml:space="preserve"> CUSTO TOTAL POR POSTO ($) </t>
  </si>
  <si>
    <t>Cozinheiro - Geral</t>
  </si>
  <si>
    <t>Almoxarife</t>
  </si>
  <si>
    <t>Copeiro</t>
  </si>
  <si>
    <t>Copeiro Lactarista</t>
  </si>
  <si>
    <t>Administração</t>
  </si>
  <si>
    <t>Magarefe</t>
  </si>
  <si>
    <t>12X36 DIURNO</t>
  </si>
  <si>
    <t>Cozinheiro - Dieta</t>
  </si>
  <si>
    <t>Auxiliar de Cozinha</t>
  </si>
  <si>
    <t>Auxiliar de Limpeza</t>
  </si>
  <si>
    <t>12X36 NOTURNO</t>
  </si>
  <si>
    <t>Técnico de Nutrição e Dietética</t>
  </si>
  <si>
    <t>Valor total por LOTE</t>
  </si>
  <si>
    <t>LOTE III – HOSPITAL DA MÃE</t>
  </si>
  <si>
    <t>Nutricionista - Chefe</t>
  </si>
  <si>
    <t xml:space="preserve">Total </t>
  </si>
  <si>
    <t>Nutricionista - Produção</t>
  </si>
  <si>
    <t>LOTE III – HOSPITAL DA MULHER</t>
  </si>
  <si>
    <t>Dados para composição dos custos referentes à mão-de-obra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</si>
  <si>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</si>
  <si>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</si>
  <si>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</si>
  <si>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</si>
  <si>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</si>
  <si>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</si>
  <si>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</si>
  <si>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</si>
  <si>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</si>
  <si>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</si>
  <si>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</si>
  <si>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</si>
  <si>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</si>
  <si>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</si>
  <si>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</si>
  <si>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</si>
  <si>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</si>
  <si>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</si>
  <si>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</si>
  <si>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</si>
  <si>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</si>
  <si>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</si>
  <si>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</si>
  <si>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</si>
  <si>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</si>
  <si>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</si>
  <si>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</si>
  <si>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</si>
  <si>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</si>
  <si>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</si>
  <si>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</si>
  <si>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</si>
  <si>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</si>
  <si>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</si>
  <si>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</si>
  <si>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</si>
  <si>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</si>
  <si>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</si>
  <si>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</si>
  <si>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</si>
  <si>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</si>
  <si>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</si>
  <si>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</si>
  <si>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</si>
  <si>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</si>
  <si>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</si>
  <si>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</si>
  <si>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</si>
  <si>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</si>
  <si>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</si>
  <si>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</si>
  <si>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</si>
  <si>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</si>
  <si>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</si>
  <si>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</si>
  <si>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</si>
  <si>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</si>
  <si>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</si>
  <si>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</si>
  <si>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</si>
  <si>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</si>
  <si>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</si>
  <si>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</si>
  <si>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</si>
  <si>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</si>
  <si>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</si>
  <si>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</si>
  <si>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</si>
  <si>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</si>
  <si>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</si>
  <si>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</si>
  <si>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</si>
  <si>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</si>
  <si>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</si>
  <si>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</si>
  <si>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</si>
  <si>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</si>
  <si>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</si>
  <si>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</si>
  <si>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</si>
  <si>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</si>
  <si>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</si>
  <si>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</si>
  <si>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</si>
  <si>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</si>
  <si>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</si>
  <si>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</si>
  <si>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</si>
  <si>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</si>
  <si>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</si>
  <si>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</si>
  <si>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</si>
  <si>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</si>
  <si>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</si>
  <si>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</si>
  <si>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</si>
  <si>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</si>
  <si>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</si>
  <si>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</si>
  <si>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</si>
  <si>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</si>
  <si>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</si>
  <si>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</si>
  <si>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</si>
  <si>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</si>
  <si>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</si>
  <si>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</si>
  <si>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</si>
  <si>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</si>
  <si>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Fórmulas Infantis</t>
  </si>
  <si>
    <t>2% do Total de Refeições Mensal - conforme ANEXO IV-C (faturamento variável com conforme consumo)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</si>
  <si>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</si>
  <si>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</si>
  <si>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</si>
  <si>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</si>
  <si>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</si>
  <si>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</si>
  <si>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</si>
  <si>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</si>
  <si>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HMÃE</t>
  </si>
  <si>
    <t>HMULHER</t>
  </si>
  <si>
    <t>LOTE III - HMÃE e HMULHER</t>
  </si>
  <si>
    <t>Formulas Infantis (10% do total de refeições) - $</t>
  </si>
  <si>
    <t>10% do Total de Refeições Mensal - conforme ANEXO IV-C (faturamento variável com conforme consumo)</t>
  </si>
  <si>
    <t>Cozinheiro</t>
  </si>
  <si>
    <t>Copeiro dieta</t>
  </si>
  <si>
    <t>Posto de Coleta de Leite Humano (PCLH)</t>
  </si>
  <si>
    <t>Água 500 ml</t>
  </si>
  <si>
    <t>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</si>
</sst>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44" fontId="5" fillId="4" borderId="1" xfId="1" applyFont="1" applyFill="1" applyBorder="1"/>
    <xf numFmtId="0" fontId="3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/>
    </xf>
    <xf numFmtId="44" fontId="4" fillId="0" borderId="1" xfId="1" applyFont="1" applyBorder="1"/>
    <xf numFmtId="1" fontId="5" fillId="3" borderId="1" xfId="0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44" fontId="4" fillId="0" borderId="1" xfId="1" applyFont="1" applyBorder="1" applyProtection="1">
      <protection locked="0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3" applyNumberFormat="1" applyFont="1" applyFill="1" applyBorder="1" applyAlignment="1">
      <alignment horizontal="center" vertical="center" wrapText="1"/>
    </xf>
    <xf numFmtId="0" fontId="0" fillId="0" borderId="0" xfId="0"/>
    <xf numFmtId="44" fontId="4" fillId="0" borderId="1" xfId="1" applyFont="1" applyBorder="1"/>
    <xf numFmtId="44" fontId="4" fillId="0" borderId="1" xfId="0" applyNumberFormat="1" applyFont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4" fontId="7" fillId="0" borderId="10" xfId="1" applyFont="1" applyBorder="1" applyAlignment="1" applyProtection="1">
      <alignment vertical="center"/>
      <protection locked="0"/>
    </xf>
    <xf numFmtId="44" fontId="7" fillId="0" borderId="10" xfId="1" applyFont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44" fontId="8" fillId="6" borderId="8" xfId="3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4" fontId="9" fillId="0" borderId="10" xfId="3" applyNumberFormat="1" applyFont="1" applyBorder="1" applyAlignment="1">
      <alignment horizontal="center" vertical="center"/>
    </xf>
    <xf numFmtId="0" fontId="8" fillId="6" borderId="11" xfId="0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44" fontId="8" fillId="6" borderId="8" xfId="3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0" xfId="3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/>
      <protection locked="0"/>
    </xf>
    <xf numFmtId="44" fontId="10" fillId="0" borderId="10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44" fontId="10" fillId="0" borderId="10" xfId="1" applyFont="1" applyBorder="1" applyAlignment="1" applyProtection="1">
      <alignment vertical="center"/>
      <protection locked="0"/>
    </xf>
    <xf numFmtId="0" fontId="3" fillId="7" borderId="9" xfId="0" applyFont="1" applyFill="1" applyBorder="1" applyAlignment="1">
      <alignment vertical="center" wrapText="1"/>
    </xf>
    <xf numFmtId="44" fontId="10" fillId="0" borderId="10" xfId="1" applyFont="1" applyBorder="1" applyAlignment="1">
      <alignment vertical="center"/>
    </xf>
    <xf numFmtId="0" fontId="4" fillId="0" borderId="0" xfId="0" applyFont="1"/>
    <xf numFmtId="44" fontId="4" fillId="0" borderId="0" xfId="1" applyFont="1"/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 wrapText="1"/>
      <protection locked="0"/>
    </xf>
    <xf numFmtId="44" fontId="10" fillId="0" borderId="10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10" xfId="0" applyNumberFormat="1" applyFont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8" xfId="0" applyFont="1" applyBorder="1" applyAlignment="1">
      <alignment vertical="center" wrapText="1"/>
    </xf>
    <xf numFmtId="44" fontId="11" fillId="5" borderId="10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44" fontId="12" fillId="0" borderId="10" xfId="1" applyFont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4" fontId="12" fillId="4" borderId="10" xfId="1" applyFont="1" applyFill="1" applyBorder="1" applyAlignment="1" applyProtection="1">
      <alignment horizontal="center" vertical="center" wrapText="1"/>
      <protection locked="0"/>
    </xf>
    <xf numFmtId="44" fontId="12" fillId="4" borderId="10" xfId="1" applyNumberFormat="1" applyFont="1" applyFill="1" applyBorder="1" applyAlignment="1" applyProtection="1">
      <alignment horizontal="center" vertical="center" wrapText="1"/>
      <protection locked="0"/>
    </xf>
    <xf numFmtId="44" fontId="10" fillId="5" borderId="21" xfId="1" applyFont="1" applyFill="1" applyBorder="1" applyAlignment="1" applyProtection="1">
      <alignment horizontal="center" vertical="center" wrapText="1"/>
      <protection locked="0"/>
    </xf>
    <xf numFmtId="44" fontId="3" fillId="2" borderId="8" xfId="1" applyFont="1" applyFill="1" applyBorder="1" applyAlignment="1">
      <alignment vertical="center"/>
    </xf>
    <xf numFmtId="0" fontId="0" fillId="0" borderId="0" xfId="0"/>
    <xf numFmtId="44" fontId="5" fillId="4" borderId="1" xfId="1" applyFont="1" applyFill="1" applyBorder="1" applyAlignment="1">
      <alignment horizontal="center"/>
    </xf>
    <xf numFmtId="0" fontId="0" fillId="0" borderId="0" xfId="0"/>
    <xf numFmtId="44" fontId="10" fillId="0" borderId="6" xfId="1" applyFont="1" applyBorder="1" applyAlignment="1" applyProtection="1">
      <alignment horizontal="center" vertical="center"/>
      <protection locked="0"/>
    </xf>
    <xf numFmtId="44" fontId="5" fillId="3" borderId="1" xfId="1" applyFont="1" applyFill="1" applyBorder="1" applyAlignment="1">
      <alignment horizontal="center"/>
    </xf>
    <xf numFmtId="44" fontId="5" fillId="4" borderId="1" xfId="1" applyFont="1" applyFill="1" applyBorder="1" applyAlignment="1"/>
    <xf numFmtId="44" fontId="5" fillId="3" borderId="1" xfId="1" applyFont="1" applyFill="1" applyBorder="1" applyAlignment="1"/>
    <xf numFmtId="44" fontId="5" fillId="4" borderId="3" xfId="1" applyFont="1" applyFill="1" applyBorder="1" applyAlignment="1"/>
    <xf numFmtId="44" fontId="5" fillId="3" borderId="3" xfId="1" applyFont="1" applyFill="1" applyBorder="1" applyAlignment="1"/>
    <xf numFmtId="44" fontId="3" fillId="2" borderId="14" xfId="1" applyFont="1" applyFill="1" applyBorder="1" applyAlignment="1">
      <alignment vertical="center"/>
    </xf>
    <xf numFmtId="44" fontId="3" fillId="11" borderId="7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vertical="center"/>
    </xf>
    <xf numFmtId="44" fontId="3" fillId="2" borderId="8" xfId="1" applyFont="1" applyFill="1" applyBorder="1" applyAlignment="1">
      <alignment vertical="center" wrapText="1"/>
    </xf>
    <xf numFmtId="44" fontId="3" fillId="2" borderId="14" xfId="1" applyFont="1" applyFill="1" applyBorder="1" applyAlignment="1">
      <alignment vertical="center" wrapText="1"/>
    </xf>
    <xf numFmtId="44" fontId="3" fillId="11" borderId="6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 applyProtection="1"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4" fontId="5" fillId="3" borderId="1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/>
    </xf>
    <xf numFmtId="44" fontId="5" fillId="3" borderId="3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44" fontId="3" fillId="2" borderId="8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/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0" fillId="0" borderId="15" xfId="0" applyBorder="1"/>
    <xf numFmtId="0" fontId="8" fillId="9" borderId="0" xfId="0" applyFont="1" applyFill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9" borderId="0" xfId="0" applyFont="1" applyFill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4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44" fontId="10" fillId="5" borderId="1" xfId="1" applyFont="1" applyFill="1" applyBorder="1" applyAlignment="1" applyProtection="1">
      <alignment horizontal="center" vertical="center" wrapText="1"/>
      <protection locked="0"/>
    </xf>
  </cellXfs>
  <cellStyles count="9">
    <cellStyle name="Moeda" xfId="1" builtinId="4"/>
    <cellStyle name="Moeda 2" xfId="3"/>
    <cellStyle name="Moeda 2 2" xfId="5"/>
    <cellStyle name="Moeda 3" xfId="7"/>
    <cellStyle name="Moeda 4" xfId="6"/>
    <cellStyle name="Normal" xfId="0" builtinId="0"/>
    <cellStyle name="Normal 5" xfId="2"/>
    <cellStyle name="Vírgula 2" xfId="4"/>
    <cellStyle name="Vírgula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"/>
    </sheetView>
  </sheetViews>
  <sheetFormatPr defaultRowHeight="15" x14ac:dyDescent="0.25"/>
  <cols>
    <col min="1" max="1" width="5.28515625" bestFit="1" customWidth="1"/>
    <col min="2" max="2" width="63.28515625" customWidth="1"/>
    <col min="3" max="3" width="36.7109375" customWidth="1"/>
  </cols>
  <sheetData>
    <row r="1" spans="1:3" ht="15.75" thickBot="1" x14ac:dyDescent="0.3">
      <c r="A1" s="35" t="s">
        <v>36</v>
      </c>
      <c r="B1" s="116" t="s">
        <v>41</v>
      </c>
      <c r="C1" s="117"/>
    </row>
    <row r="2" spans="1:3" ht="15.75" thickBot="1" x14ac:dyDescent="0.3">
      <c r="A2" s="36" t="s">
        <v>37</v>
      </c>
      <c r="B2" s="37" t="s">
        <v>38</v>
      </c>
      <c r="C2" s="38">
        <f>'IV-F RESUMO COTAÇÃO LT III'!C21:D21</f>
        <v>0</v>
      </c>
    </row>
    <row r="3" spans="1:3" ht="15.75" thickBot="1" x14ac:dyDescent="0.3">
      <c r="A3" s="36" t="s">
        <v>39</v>
      </c>
      <c r="B3" s="37" t="s">
        <v>40</v>
      </c>
      <c r="C3" s="39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F17" sqref="F17"/>
    </sheetView>
  </sheetViews>
  <sheetFormatPr defaultRowHeight="15" x14ac:dyDescent="0.25"/>
  <cols>
    <col min="1" max="1" width="64" style="32" customWidth="1"/>
    <col min="2" max="2" width="12.5703125" style="32" customWidth="1"/>
    <col min="3" max="3" width="36.5703125" style="32" customWidth="1"/>
  </cols>
  <sheetData>
    <row r="1" spans="1:7" ht="15.75" thickBot="1" x14ac:dyDescent="0.3">
      <c r="A1" s="40" t="s">
        <v>42</v>
      </c>
      <c r="B1" s="41" t="s">
        <v>43</v>
      </c>
      <c r="C1" s="42" t="s">
        <v>44</v>
      </c>
    </row>
    <row r="2" spans="1:7" ht="15.75" thickBot="1" x14ac:dyDescent="0.3">
      <c r="A2" s="43" t="s">
        <v>45</v>
      </c>
      <c r="B2" s="44" t="s">
        <v>46</v>
      </c>
      <c r="C2" s="45"/>
    </row>
    <row r="3" spans="1:7" ht="15.75" thickBot="1" x14ac:dyDescent="0.3">
      <c r="A3" s="43" t="s">
        <v>47</v>
      </c>
      <c r="B3" s="44" t="s">
        <v>48</v>
      </c>
      <c r="C3" s="45"/>
    </row>
    <row r="4" spans="1:7" ht="15.75" thickBot="1" x14ac:dyDescent="0.3">
      <c r="A4" s="43" t="s">
        <v>49</v>
      </c>
      <c r="B4" s="44" t="s">
        <v>50</v>
      </c>
      <c r="C4" s="45"/>
    </row>
    <row r="5" spans="1:7" ht="15.75" thickBot="1" x14ac:dyDescent="0.3">
      <c r="A5" s="43" t="s">
        <v>51</v>
      </c>
      <c r="B5" s="44" t="s">
        <v>52</v>
      </c>
      <c r="C5" s="45"/>
      <c r="G5">
        <v>2</v>
      </c>
    </row>
    <row r="6" spans="1:7" ht="15.75" thickBot="1" x14ac:dyDescent="0.3">
      <c r="A6" s="43" t="s">
        <v>53</v>
      </c>
      <c r="B6" s="44" t="s">
        <v>54</v>
      </c>
      <c r="C6" s="45"/>
    </row>
    <row r="7" spans="1:7" ht="15.75" thickBot="1" x14ac:dyDescent="0.3">
      <c r="A7" s="43" t="s">
        <v>55</v>
      </c>
      <c r="B7" s="44" t="s">
        <v>56</v>
      </c>
      <c r="C7" s="45"/>
    </row>
    <row r="8" spans="1:7" ht="15.75" thickBot="1" x14ac:dyDescent="0.3">
      <c r="A8" s="43" t="s">
        <v>57</v>
      </c>
      <c r="B8" s="44" t="s">
        <v>58</v>
      </c>
      <c r="C8" s="45"/>
    </row>
    <row r="9" spans="1:7" ht="15.75" thickBot="1" x14ac:dyDescent="0.3">
      <c r="A9" s="43" t="s">
        <v>59</v>
      </c>
      <c r="B9" s="44" t="s">
        <v>60</v>
      </c>
      <c r="C9" s="45"/>
    </row>
    <row r="10" spans="1:7" ht="15.75" thickBot="1" x14ac:dyDescent="0.3">
      <c r="A10" s="43" t="s">
        <v>61</v>
      </c>
      <c r="B10" s="44" t="s">
        <v>46</v>
      </c>
      <c r="C10" s="45"/>
    </row>
    <row r="11" spans="1:7" ht="15.75" thickBot="1" x14ac:dyDescent="0.3">
      <c r="A11" s="43" t="s">
        <v>62</v>
      </c>
      <c r="B11" s="44" t="s">
        <v>52</v>
      </c>
      <c r="C11" s="45"/>
    </row>
    <row r="12" spans="1:7" ht="15.75" thickBot="1" x14ac:dyDescent="0.3">
      <c r="A12" s="43" t="s">
        <v>63</v>
      </c>
      <c r="B12" s="44" t="s">
        <v>52</v>
      </c>
      <c r="C12" s="45"/>
    </row>
    <row r="13" spans="1:7" ht="15.75" thickBot="1" x14ac:dyDescent="0.3">
      <c r="A13" s="43" t="s">
        <v>64</v>
      </c>
      <c r="B13" s="44" t="s">
        <v>65</v>
      </c>
      <c r="C13" s="45"/>
    </row>
    <row r="14" spans="1:7" ht="15.75" thickBot="1" x14ac:dyDescent="0.3">
      <c r="A14" s="43" t="s">
        <v>66</v>
      </c>
      <c r="B14" s="44" t="s">
        <v>65</v>
      </c>
      <c r="C14" s="45"/>
    </row>
    <row r="15" spans="1:7" ht="15.75" thickBot="1" x14ac:dyDescent="0.3">
      <c r="A15" s="43" t="s">
        <v>67</v>
      </c>
      <c r="B15" s="44" t="s">
        <v>65</v>
      </c>
      <c r="C15" s="45"/>
    </row>
    <row r="16" spans="1:7" ht="15.75" thickBot="1" x14ac:dyDescent="0.3">
      <c r="A16" s="43" t="s">
        <v>68</v>
      </c>
      <c r="B16" s="44" t="s">
        <v>69</v>
      </c>
      <c r="C16" s="45"/>
    </row>
    <row r="17" spans="1:3" ht="15.75" thickBot="1" x14ac:dyDescent="0.3">
      <c r="A17" s="43" t="s">
        <v>70</v>
      </c>
      <c r="B17" s="44" t="s">
        <v>71</v>
      </c>
      <c r="C17" s="45"/>
    </row>
    <row r="18" spans="1:3" ht="15.75" thickBot="1" x14ac:dyDescent="0.3">
      <c r="A18" s="43" t="s">
        <v>72</v>
      </c>
      <c r="B18" s="44" t="s">
        <v>71</v>
      </c>
      <c r="C18" s="45"/>
    </row>
    <row r="19" spans="1:3" ht="15.75" thickBot="1" x14ac:dyDescent="0.3">
      <c r="A19" s="43" t="s">
        <v>73</v>
      </c>
      <c r="B19" s="44" t="s">
        <v>74</v>
      </c>
      <c r="C19" s="45"/>
    </row>
    <row r="20" spans="1:3" ht="15.75" thickBot="1" x14ac:dyDescent="0.3">
      <c r="A20" s="43" t="s">
        <v>75</v>
      </c>
      <c r="B20" s="44" t="s">
        <v>74</v>
      </c>
      <c r="C20" s="45"/>
    </row>
    <row r="21" spans="1:3" ht="15.75" thickBot="1" x14ac:dyDescent="0.3">
      <c r="A21" s="43" t="s">
        <v>76</v>
      </c>
      <c r="B21" s="44" t="s">
        <v>71</v>
      </c>
      <c r="C21" s="45"/>
    </row>
    <row r="22" spans="1:3" ht="15.75" thickBot="1" x14ac:dyDescent="0.3">
      <c r="A22" s="43" t="s">
        <v>77</v>
      </c>
      <c r="B22" s="44" t="s">
        <v>78</v>
      </c>
      <c r="C22" s="45"/>
    </row>
    <row r="23" spans="1:3" ht="15.75" thickBot="1" x14ac:dyDescent="0.3">
      <c r="A23" s="43" t="s">
        <v>79</v>
      </c>
      <c r="B23" s="44" t="s">
        <v>78</v>
      </c>
      <c r="C23" s="45"/>
    </row>
    <row r="24" spans="1:3" ht="15.75" thickBot="1" x14ac:dyDescent="0.3">
      <c r="A24" s="43" t="s">
        <v>80</v>
      </c>
      <c r="B24" s="44" t="s">
        <v>78</v>
      </c>
      <c r="C24" s="45"/>
    </row>
    <row r="25" spans="1:3" ht="15.75" thickBot="1" x14ac:dyDescent="0.3">
      <c r="A25" s="43" t="s">
        <v>81</v>
      </c>
      <c r="B25" s="44" t="s">
        <v>52</v>
      </c>
      <c r="C25" s="45"/>
    </row>
    <row r="26" spans="1:3" ht="15.75" thickBot="1" x14ac:dyDescent="0.3">
      <c r="A26" s="43" t="s">
        <v>82</v>
      </c>
      <c r="B26" s="44" t="s">
        <v>83</v>
      </c>
      <c r="C26" s="45"/>
    </row>
    <row r="27" spans="1:3" ht="15.75" thickBot="1" x14ac:dyDescent="0.3">
      <c r="A27" s="43" t="s">
        <v>84</v>
      </c>
      <c r="B27" s="44" t="s">
        <v>85</v>
      </c>
      <c r="C27" s="45"/>
    </row>
    <row r="28" spans="1:3" ht="26.25" thickBot="1" x14ac:dyDescent="0.3">
      <c r="A28" s="43" t="s">
        <v>86</v>
      </c>
      <c r="B28" s="44" t="s">
        <v>85</v>
      </c>
      <c r="C28" s="45"/>
    </row>
    <row r="29" spans="1:3" ht="15.75" thickBot="1" x14ac:dyDescent="0.3">
      <c r="A29" s="43" t="s">
        <v>87</v>
      </c>
      <c r="B29" s="44" t="s">
        <v>85</v>
      </c>
      <c r="C29" s="45"/>
    </row>
    <row r="30" spans="1:3" ht="15.75" thickBot="1" x14ac:dyDescent="0.3">
      <c r="A30" s="43" t="s">
        <v>88</v>
      </c>
      <c r="B30" s="44" t="s">
        <v>46</v>
      </c>
      <c r="C30" s="45"/>
    </row>
    <row r="31" spans="1:3" ht="15.75" thickBot="1" x14ac:dyDescent="0.3">
      <c r="A31" s="43" t="s">
        <v>89</v>
      </c>
      <c r="B31" s="44" t="s">
        <v>85</v>
      </c>
      <c r="C31" s="45"/>
    </row>
    <row r="32" spans="1:3" ht="26.25" thickBot="1" x14ac:dyDescent="0.3">
      <c r="A32" s="43" t="s">
        <v>90</v>
      </c>
      <c r="B32" s="44" t="s">
        <v>46</v>
      </c>
      <c r="C32" s="45"/>
    </row>
    <row r="33" spans="1:3" ht="26.25" thickBot="1" x14ac:dyDescent="0.3">
      <c r="A33" s="43" t="s">
        <v>91</v>
      </c>
      <c r="B33" s="44" t="s">
        <v>85</v>
      </c>
      <c r="C33" s="45"/>
    </row>
    <row r="34" spans="1:3" ht="15.75" thickBot="1" x14ac:dyDescent="0.3">
      <c r="A34" s="43" t="s">
        <v>92</v>
      </c>
      <c r="B34" s="44" t="s">
        <v>46</v>
      </c>
      <c r="C34" s="45"/>
    </row>
    <row r="35" spans="1:3" ht="26.25" thickBot="1" x14ac:dyDescent="0.3">
      <c r="A35" s="43" t="s">
        <v>93</v>
      </c>
      <c r="B35" s="44" t="s">
        <v>46</v>
      </c>
      <c r="C35" s="45"/>
    </row>
    <row r="36" spans="1:3" ht="15.75" thickBot="1" x14ac:dyDescent="0.3">
      <c r="A36" s="43" t="s">
        <v>94</v>
      </c>
      <c r="B36" s="44" t="s">
        <v>46</v>
      </c>
      <c r="C36" s="45"/>
    </row>
    <row r="37" spans="1:3" ht="39" thickBot="1" x14ac:dyDescent="0.3">
      <c r="A37" s="43" t="s">
        <v>95</v>
      </c>
      <c r="B37" s="44" t="s">
        <v>46</v>
      </c>
      <c r="C37" s="45"/>
    </row>
    <row r="38" spans="1:3" ht="26.25" thickBot="1" x14ac:dyDescent="0.3">
      <c r="A38" s="43" t="s">
        <v>96</v>
      </c>
      <c r="B38" s="44" t="s">
        <v>46</v>
      </c>
      <c r="C38" s="45"/>
    </row>
    <row r="39" spans="1:3" ht="39" thickBot="1" x14ac:dyDescent="0.3">
      <c r="A39" s="43" t="s">
        <v>97</v>
      </c>
      <c r="B39" s="44" t="s">
        <v>46</v>
      </c>
      <c r="C39" s="45"/>
    </row>
    <row r="40" spans="1:3" ht="51.75" thickBot="1" x14ac:dyDescent="0.3">
      <c r="A40" s="43" t="s">
        <v>98</v>
      </c>
      <c r="B40" s="44" t="s">
        <v>46</v>
      </c>
      <c r="C40" s="45"/>
    </row>
    <row r="41" spans="1:3" ht="15.75" thickBot="1" x14ac:dyDescent="0.3">
      <c r="A41" s="43" t="s">
        <v>99</v>
      </c>
      <c r="B41" s="44" t="s">
        <v>100</v>
      </c>
      <c r="C41" s="45"/>
    </row>
    <row r="42" spans="1:3" ht="15.75" thickBot="1" x14ac:dyDescent="0.3">
      <c r="A42" s="43" t="s">
        <v>101</v>
      </c>
      <c r="B42" s="44" t="s">
        <v>102</v>
      </c>
      <c r="C42" s="45"/>
    </row>
    <row r="43" spans="1:3" ht="15.75" thickBot="1" x14ac:dyDescent="0.3">
      <c r="A43" s="43" t="s">
        <v>103</v>
      </c>
      <c r="B43" s="44" t="s">
        <v>102</v>
      </c>
      <c r="C43" s="45"/>
    </row>
    <row r="44" spans="1:3" ht="15.75" thickBot="1" x14ac:dyDescent="0.3">
      <c r="A44" s="43" t="s">
        <v>104</v>
      </c>
      <c r="B44" s="44" t="s">
        <v>105</v>
      </c>
      <c r="C44" s="45"/>
    </row>
    <row r="45" spans="1:3" ht="15.75" thickBot="1" x14ac:dyDescent="0.3">
      <c r="A45" s="43" t="s">
        <v>106</v>
      </c>
      <c r="B45" s="44" t="s">
        <v>102</v>
      </c>
      <c r="C45" s="45"/>
    </row>
    <row r="46" spans="1:3" ht="15.75" thickBot="1" x14ac:dyDescent="0.3">
      <c r="A46" s="43" t="s">
        <v>107</v>
      </c>
      <c r="B46" s="44" t="s">
        <v>105</v>
      </c>
      <c r="C46" s="45"/>
    </row>
    <row r="47" spans="1:3" ht="15.75" thickBot="1" x14ac:dyDescent="0.3">
      <c r="A47" s="43" t="s">
        <v>108</v>
      </c>
      <c r="B47" s="44" t="s">
        <v>109</v>
      </c>
      <c r="C47" s="45"/>
    </row>
    <row r="48" spans="1:3" ht="15.75" thickBot="1" x14ac:dyDescent="0.3">
      <c r="A48" s="43" t="s">
        <v>110</v>
      </c>
      <c r="B48" s="44" t="s">
        <v>102</v>
      </c>
      <c r="C48" s="45"/>
    </row>
    <row r="49" spans="1:3" ht="26.25" thickBot="1" x14ac:dyDescent="0.3">
      <c r="A49" s="43" t="s">
        <v>111</v>
      </c>
      <c r="B49" s="44" t="s">
        <v>102</v>
      </c>
      <c r="C49" s="45"/>
    </row>
    <row r="50" spans="1:3" ht="15.75" thickBot="1" x14ac:dyDescent="0.3">
      <c r="A50" s="43" t="s">
        <v>112</v>
      </c>
      <c r="B50" s="44" t="s">
        <v>85</v>
      </c>
      <c r="C50" s="45"/>
    </row>
    <row r="51" spans="1:3" ht="15.75" thickBot="1" x14ac:dyDescent="0.3">
      <c r="A51" s="43" t="s">
        <v>113</v>
      </c>
      <c r="B51" s="44" t="s">
        <v>85</v>
      </c>
      <c r="C51" s="45"/>
    </row>
    <row r="52" spans="1:3" ht="26.25" thickBot="1" x14ac:dyDescent="0.3">
      <c r="A52" s="43" t="s">
        <v>114</v>
      </c>
      <c r="B52" s="44" t="s">
        <v>46</v>
      </c>
      <c r="C52" s="45"/>
    </row>
    <row r="53" spans="1:3" ht="26.25" thickBot="1" x14ac:dyDescent="0.3">
      <c r="A53" s="43" t="s">
        <v>115</v>
      </c>
      <c r="B53" s="44" t="s">
        <v>46</v>
      </c>
      <c r="C53" s="45"/>
    </row>
    <row r="54" spans="1:3" ht="26.25" thickBot="1" x14ac:dyDescent="0.3">
      <c r="A54" s="43" t="s">
        <v>116</v>
      </c>
      <c r="B54" s="44" t="s">
        <v>85</v>
      </c>
      <c r="C54" s="45"/>
    </row>
    <row r="55" spans="1:3" ht="15.75" thickBot="1" x14ac:dyDescent="0.3">
      <c r="A55" s="43" t="s">
        <v>117</v>
      </c>
      <c r="B55" s="44" t="s">
        <v>85</v>
      </c>
      <c r="C55" s="45"/>
    </row>
    <row r="56" spans="1:3" ht="15.75" thickBot="1" x14ac:dyDescent="0.3">
      <c r="A56" s="43" t="s">
        <v>118</v>
      </c>
      <c r="B56" s="44" t="s">
        <v>119</v>
      </c>
      <c r="C56" s="45"/>
    </row>
    <row r="57" spans="1:3" ht="15.75" thickBot="1" x14ac:dyDescent="0.3">
      <c r="A57" s="43" t="s">
        <v>120</v>
      </c>
      <c r="B57" s="44" t="s">
        <v>46</v>
      </c>
      <c r="C57" s="45"/>
    </row>
    <row r="58" spans="1:3" ht="15.75" thickBot="1" x14ac:dyDescent="0.3">
      <c r="A58" s="43" t="s">
        <v>121</v>
      </c>
      <c r="B58" s="44" t="s">
        <v>122</v>
      </c>
      <c r="C58" s="45"/>
    </row>
    <row r="59" spans="1:3" ht="26.25" thickBot="1" x14ac:dyDescent="0.3">
      <c r="A59" s="43" t="s">
        <v>123</v>
      </c>
      <c r="B59" s="44" t="s">
        <v>46</v>
      </c>
      <c r="C59" s="45"/>
    </row>
    <row r="60" spans="1:3" ht="15.75" thickBot="1" x14ac:dyDescent="0.3">
      <c r="A60" s="43" t="s">
        <v>124</v>
      </c>
      <c r="B60" s="44" t="s">
        <v>125</v>
      </c>
      <c r="C60" s="45"/>
    </row>
    <row r="61" spans="1:3" ht="26.25" thickBot="1" x14ac:dyDescent="0.3">
      <c r="A61" s="43" t="s">
        <v>126</v>
      </c>
      <c r="B61" s="44" t="s">
        <v>85</v>
      </c>
      <c r="C61" s="45"/>
    </row>
    <row r="62" spans="1:3" ht="26.25" thickBot="1" x14ac:dyDescent="0.3">
      <c r="A62" s="43" t="s">
        <v>127</v>
      </c>
      <c r="B62" s="44" t="s">
        <v>46</v>
      </c>
      <c r="C62" s="45"/>
    </row>
    <row r="63" spans="1:3" ht="39" thickBot="1" x14ac:dyDescent="0.3">
      <c r="A63" s="43" t="s">
        <v>128</v>
      </c>
      <c r="B63" s="44" t="s">
        <v>46</v>
      </c>
      <c r="C63" s="45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8" sqref="F8"/>
    </sheetView>
  </sheetViews>
  <sheetFormatPr defaultRowHeight="15" x14ac:dyDescent="0.25"/>
  <cols>
    <col min="1" max="1" width="73" style="32" customWidth="1"/>
    <col min="2" max="2" width="27.5703125" style="32" customWidth="1"/>
    <col min="3" max="3" width="36.42578125" style="32" customWidth="1"/>
  </cols>
  <sheetData>
    <row r="1" spans="1:3" ht="15.75" thickBot="1" x14ac:dyDescent="0.3">
      <c r="A1" s="46" t="s">
        <v>42</v>
      </c>
      <c r="B1" s="47" t="s">
        <v>129</v>
      </c>
      <c r="C1" s="48" t="s">
        <v>130</v>
      </c>
    </row>
    <row r="2" spans="1:3" ht="39" thickBot="1" x14ac:dyDescent="0.3">
      <c r="A2" s="49" t="s">
        <v>131</v>
      </c>
      <c r="B2" s="50" t="s">
        <v>46</v>
      </c>
      <c r="C2" s="51"/>
    </row>
    <row r="3" spans="1:3" ht="39" thickBot="1" x14ac:dyDescent="0.3">
      <c r="A3" s="43" t="s">
        <v>132</v>
      </c>
      <c r="B3" s="44" t="s">
        <v>46</v>
      </c>
      <c r="C3" s="51"/>
    </row>
    <row r="4" spans="1:3" ht="26.25" thickBot="1" x14ac:dyDescent="0.3">
      <c r="A4" s="43" t="s">
        <v>133</v>
      </c>
      <c r="B4" s="44" t="s">
        <v>46</v>
      </c>
      <c r="C4" s="51"/>
    </row>
    <row r="5" spans="1:3" ht="39" thickBot="1" x14ac:dyDescent="0.3">
      <c r="A5" s="43" t="s">
        <v>134</v>
      </c>
      <c r="B5" s="44" t="s">
        <v>46</v>
      </c>
      <c r="C5" s="51"/>
    </row>
    <row r="6" spans="1:3" ht="39" thickBot="1" x14ac:dyDescent="0.3">
      <c r="A6" s="43" t="s">
        <v>135</v>
      </c>
      <c r="B6" s="44" t="s">
        <v>46</v>
      </c>
      <c r="C6" s="51"/>
    </row>
    <row r="7" spans="1:3" ht="26.25" thickBot="1" x14ac:dyDescent="0.3">
      <c r="A7" s="43" t="s">
        <v>136</v>
      </c>
      <c r="B7" s="44" t="s">
        <v>46</v>
      </c>
      <c r="C7" s="51"/>
    </row>
    <row r="8" spans="1:3" ht="39" thickBot="1" x14ac:dyDescent="0.3">
      <c r="A8" s="43" t="s">
        <v>137</v>
      </c>
      <c r="B8" s="44" t="s">
        <v>46</v>
      </c>
      <c r="C8" s="51"/>
    </row>
    <row r="9" spans="1:3" ht="26.25" thickBot="1" x14ac:dyDescent="0.3">
      <c r="A9" s="43" t="s">
        <v>138</v>
      </c>
      <c r="B9" s="44" t="s">
        <v>139</v>
      </c>
      <c r="C9" s="51"/>
    </row>
    <row r="10" spans="1:3" ht="26.25" thickBot="1" x14ac:dyDescent="0.3">
      <c r="A10" s="43" t="s">
        <v>140</v>
      </c>
      <c r="B10" s="44" t="s">
        <v>46</v>
      </c>
      <c r="C10" s="51"/>
    </row>
    <row r="11" spans="1:3" ht="39" thickBot="1" x14ac:dyDescent="0.3">
      <c r="A11" s="43" t="s">
        <v>141</v>
      </c>
      <c r="B11" s="44" t="s">
        <v>46</v>
      </c>
      <c r="C11" s="51"/>
    </row>
    <row r="12" spans="1:3" ht="39" thickBot="1" x14ac:dyDescent="0.3">
      <c r="A12" s="43" t="s">
        <v>142</v>
      </c>
      <c r="B12" s="44" t="s">
        <v>46</v>
      </c>
      <c r="C12" s="51"/>
    </row>
    <row r="13" spans="1:3" ht="26.25" thickBot="1" x14ac:dyDescent="0.3">
      <c r="A13" s="43" t="s">
        <v>143</v>
      </c>
      <c r="B13" s="44" t="s">
        <v>46</v>
      </c>
      <c r="C13" s="5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2"/>
  <sheetViews>
    <sheetView tabSelected="1" topLeftCell="A69" workbookViewId="0">
      <selection activeCell="H97" sqref="H97"/>
    </sheetView>
  </sheetViews>
  <sheetFormatPr defaultRowHeight="15" x14ac:dyDescent="0.25"/>
  <cols>
    <col min="1" max="1" width="23.7109375" customWidth="1"/>
    <col min="2" max="2" width="31.85546875" customWidth="1"/>
    <col min="3" max="3" width="30" customWidth="1"/>
    <col min="4" max="4" width="24.42578125" customWidth="1"/>
  </cols>
  <sheetData>
    <row r="1" spans="1:4" x14ac:dyDescent="0.25">
      <c r="A1" s="121" t="s">
        <v>32</v>
      </c>
      <c r="B1" s="121"/>
      <c r="C1" s="121"/>
      <c r="D1" s="121"/>
    </row>
    <row r="2" spans="1:4" ht="24.75" x14ac:dyDescent="0.25">
      <c r="A2" s="11" t="s">
        <v>0</v>
      </c>
      <c r="B2" s="1" t="s">
        <v>28</v>
      </c>
      <c r="C2" s="122" t="s">
        <v>21</v>
      </c>
      <c r="D2" s="122"/>
    </row>
    <row r="3" spans="1:4" x14ac:dyDescent="0.25">
      <c r="A3" s="12" t="s">
        <v>1</v>
      </c>
      <c r="B3" s="4" t="s">
        <v>22</v>
      </c>
      <c r="C3" s="7" t="s">
        <v>23</v>
      </c>
      <c r="D3" s="7" t="s">
        <v>24</v>
      </c>
    </row>
    <row r="4" spans="1:4" x14ac:dyDescent="0.25">
      <c r="A4" s="13" t="s">
        <v>2</v>
      </c>
      <c r="B4" s="5">
        <v>6903</v>
      </c>
      <c r="C4" s="28"/>
      <c r="D4" s="8">
        <f>B4*C4</f>
        <v>0</v>
      </c>
    </row>
    <row r="5" spans="1:4" x14ac:dyDescent="0.25">
      <c r="A5" s="13" t="s">
        <v>4</v>
      </c>
      <c r="B5" s="5">
        <v>7678</v>
      </c>
      <c r="C5" s="28"/>
      <c r="D5" s="8">
        <f t="shared" ref="D5:D7" si="0">B5*C5</f>
        <v>0</v>
      </c>
    </row>
    <row r="6" spans="1:4" x14ac:dyDescent="0.25">
      <c r="A6" s="13" t="s">
        <v>5</v>
      </c>
      <c r="B6" s="5">
        <v>4931</v>
      </c>
      <c r="C6" s="28"/>
      <c r="D6" s="8">
        <f t="shared" si="0"/>
        <v>0</v>
      </c>
    </row>
    <row r="7" spans="1:4" x14ac:dyDescent="0.25">
      <c r="A7" s="13" t="s">
        <v>30</v>
      </c>
      <c r="B7" s="5">
        <v>3559</v>
      </c>
      <c r="C7" s="28"/>
      <c r="D7" s="8">
        <f t="shared" si="0"/>
        <v>0</v>
      </c>
    </row>
    <row r="8" spans="1:4" x14ac:dyDescent="0.25">
      <c r="A8" s="13" t="s">
        <v>7</v>
      </c>
      <c r="B8" s="6">
        <f>SUM(B4:B7)</f>
        <v>23071</v>
      </c>
      <c r="C8" s="101" t="s">
        <v>295</v>
      </c>
      <c r="D8" s="105">
        <f>SUM(D4:D7)</f>
        <v>0</v>
      </c>
    </row>
    <row r="9" spans="1:4" x14ac:dyDescent="0.25">
      <c r="A9" s="12" t="s">
        <v>1</v>
      </c>
      <c r="B9" s="4" t="s">
        <v>8</v>
      </c>
      <c r="C9" s="7" t="s">
        <v>23</v>
      </c>
      <c r="D9" s="7" t="s">
        <v>24</v>
      </c>
    </row>
    <row r="10" spans="1:4" x14ac:dyDescent="0.25">
      <c r="A10" s="13" t="s">
        <v>2</v>
      </c>
      <c r="B10" s="5">
        <v>1309</v>
      </c>
      <c r="C10" s="28"/>
      <c r="D10" s="8">
        <f>B10*C10</f>
        <v>0</v>
      </c>
    </row>
    <row r="11" spans="1:4" x14ac:dyDescent="0.25">
      <c r="A11" s="13" t="s">
        <v>4</v>
      </c>
      <c r="B11" s="5">
        <v>2067</v>
      </c>
      <c r="C11" s="28"/>
      <c r="D11" s="8">
        <f t="shared" ref="D11:D13" si="1">B11*C11</f>
        <v>0</v>
      </c>
    </row>
    <row r="12" spans="1:4" x14ac:dyDescent="0.25">
      <c r="A12" s="13" t="s">
        <v>5</v>
      </c>
      <c r="B12" s="5">
        <v>277</v>
      </c>
      <c r="C12" s="28"/>
      <c r="D12" s="8">
        <f t="shared" si="1"/>
        <v>0</v>
      </c>
    </row>
    <row r="13" spans="1:4" x14ac:dyDescent="0.25">
      <c r="A13" s="13" t="s">
        <v>30</v>
      </c>
      <c r="B13" s="5">
        <v>1652</v>
      </c>
      <c r="C13" s="28"/>
      <c r="D13" s="8">
        <f t="shared" si="1"/>
        <v>0</v>
      </c>
    </row>
    <row r="14" spans="1:4" x14ac:dyDescent="0.25">
      <c r="A14" s="14" t="s">
        <v>7</v>
      </c>
      <c r="B14" s="6">
        <f>SUM(B10:B13)</f>
        <v>5305</v>
      </c>
      <c r="C14" s="101" t="s">
        <v>295</v>
      </c>
      <c r="D14" s="105">
        <f>SUM(D10:D13)</f>
        <v>0</v>
      </c>
    </row>
    <row r="15" spans="1:4" x14ac:dyDescent="0.25">
      <c r="A15" s="12" t="s">
        <v>1</v>
      </c>
      <c r="B15" s="19" t="s">
        <v>20</v>
      </c>
      <c r="C15" s="7" t="s">
        <v>23</v>
      </c>
      <c r="D15" s="7" t="s">
        <v>24</v>
      </c>
    </row>
    <row r="16" spans="1:4" x14ac:dyDescent="0.25">
      <c r="A16" s="13" t="s">
        <v>2</v>
      </c>
      <c r="B16" s="5">
        <v>2180</v>
      </c>
      <c r="C16" s="28"/>
      <c r="D16" s="8">
        <f>B16*C16</f>
        <v>0</v>
      </c>
    </row>
    <row r="17" spans="1:4" x14ac:dyDescent="0.25">
      <c r="A17" s="13" t="s">
        <v>3</v>
      </c>
      <c r="B17" s="5">
        <v>1656</v>
      </c>
      <c r="C17" s="28"/>
      <c r="D17" s="8">
        <f t="shared" ref="D17:D21" si="2">B17*C17</f>
        <v>0</v>
      </c>
    </row>
    <row r="18" spans="1:4" x14ac:dyDescent="0.25">
      <c r="A18" s="13" t="s">
        <v>4</v>
      </c>
      <c r="B18" s="5">
        <v>2254</v>
      </c>
      <c r="C18" s="28"/>
      <c r="D18" s="8">
        <f t="shared" si="2"/>
        <v>0</v>
      </c>
    </row>
    <row r="19" spans="1:4" x14ac:dyDescent="0.25">
      <c r="A19" s="13" t="s">
        <v>5</v>
      </c>
      <c r="B19" s="5">
        <v>2247</v>
      </c>
      <c r="C19" s="28"/>
      <c r="D19" s="8">
        <f t="shared" si="2"/>
        <v>0</v>
      </c>
    </row>
    <row r="20" spans="1:4" x14ac:dyDescent="0.25">
      <c r="A20" s="13" t="s">
        <v>30</v>
      </c>
      <c r="B20" s="5">
        <v>1999</v>
      </c>
      <c r="C20" s="28"/>
      <c r="D20" s="8">
        <f t="shared" si="2"/>
        <v>0</v>
      </c>
    </row>
    <row r="21" spans="1:4" x14ac:dyDescent="0.25">
      <c r="A21" s="13" t="s">
        <v>6</v>
      </c>
      <c r="B21" s="5">
        <v>1908</v>
      </c>
      <c r="C21" s="28"/>
      <c r="D21" s="8">
        <f t="shared" si="2"/>
        <v>0</v>
      </c>
    </row>
    <row r="22" spans="1:4" x14ac:dyDescent="0.25">
      <c r="A22" s="13" t="s">
        <v>7</v>
      </c>
      <c r="B22" s="6">
        <f>SUM(B16:B21)</f>
        <v>12244</v>
      </c>
      <c r="C22" s="101" t="s">
        <v>295</v>
      </c>
      <c r="D22" s="105">
        <f>SUM(D16:D21)</f>
        <v>0</v>
      </c>
    </row>
    <row r="23" spans="1:4" x14ac:dyDescent="0.25">
      <c r="A23" s="15" t="s">
        <v>9</v>
      </c>
      <c r="B23" s="4" t="s">
        <v>20</v>
      </c>
      <c r="C23" s="7" t="s">
        <v>23</v>
      </c>
      <c r="D23" s="7" t="s">
        <v>24</v>
      </c>
    </row>
    <row r="24" spans="1:4" x14ac:dyDescent="0.25">
      <c r="A24" s="13" t="s">
        <v>2</v>
      </c>
      <c r="B24" s="5">
        <v>926</v>
      </c>
      <c r="C24" s="28"/>
      <c r="D24" s="8">
        <f>B24*C24</f>
        <v>0</v>
      </c>
    </row>
    <row r="25" spans="1:4" x14ac:dyDescent="0.25">
      <c r="A25" s="13" t="s">
        <v>3</v>
      </c>
      <c r="B25" s="5">
        <v>684</v>
      </c>
      <c r="C25" s="28"/>
      <c r="D25" s="8">
        <f t="shared" ref="D25:D29" si="3">B25*C25</f>
        <v>0</v>
      </c>
    </row>
    <row r="26" spans="1:4" x14ac:dyDescent="0.25">
      <c r="A26" s="13" t="s">
        <v>4</v>
      </c>
      <c r="B26" s="5">
        <v>940</v>
      </c>
      <c r="C26" s="28"/>
      <c r="D26" s="8">
        <f t="shared" si="3"/>
        <v>0</v>
      </c>
    </row>
    <row r="27" spans="1:4" x14ac:dyDescent="0.25">
      <c r="A27" s="13" t="s">
        <v>5</v>
      </c>
      <c r="B27" s="5">
        <v>919</v>
      </c>
      <c r="C27" s="28"/>
      <c r="D27" s="8">
        <f t="shared" si="3"/>
        <v>0</v>
      </c>
    </row>
    <row r="28" spans="1:4" x14ac:dyDescent="0.25">
      <c r="A28" s="13" t="s">
        <v>30</v>
      </c>
      <c r="B28" s="5">
        <v>818</v>
      </c>
      <c r="C28" s="28"/>
      <c r="D28" s="8">
        <f t="shared" si="3"/>
        <v>0</v>
      </c>
    </row>
    <row r="29" spans="1:4" x14ac:dyDescent="0.25">
      <c r="A29" s="13" t="s">
        <v>6</v>
      </c>
      <c r="B29" s="5">
        <v>794</v>
      </c>
      <c r="C29" s="28"/>
      <c r="D29" s="8">
        <f t="shared" si="3"/>
        <v>0</v>
      </c>
    </row>
    <row r="30" spans="1:4" x14ac:dyDescent="0.25">
      <c r="A30" s="13" t="s">
        <v>7</v>
      </c>
      <c r="B30" s="6">
        <f>SUM(B24:B29)</f>
        <v>5081</v>
      </c>
      <c r="C30" s="101" t="s">
        <v>295</v>
      </c>
      <c r="D30" s="105">
        <f>SUM(D24:D29)</f>
        <v>0</v>
      </c>
    </row>
    <row r="31" spans="1:4" x14ac:dyDescent="0.25">
      <c r="A31" s="15" t="s">
        <v>10</v>
      </c>
      <c r="B31" s="19" t="s">
        <v>20</v>
      </c>
      <c r="C31" s="7" t="s">
        <v>23</v>
      </c>
      <c r="D31" s="7" t="s">
        <v>24</v>
      </c>
    </row>
    <row r="32" spans="1:4" x14ac:dyDescent="0.25">
      <c r="A32" s="13" t="s">
        <v>2</v>
      </c>
      <c r="B32" s="5">
        <v>0</v>
      </c>
      <c r="C32" s="28"/>
      <c r="D32" s="8">
        <f>B32*C32</f>
        <v>0</v>
      </c>
    </row>
    <row r="33" spans="1:4" x14ac:dyDescent="0.25">
      <c r="A33" s="13" t="s">
        <v>3</v>
      </c>
      <c r="B33" s="5">
        <v>0</v>
      </c>
      <c r="C33" s="28"/>
      <c r="D33" s="8">
        <f t="shared" ref="D33:D37" si="4">B33*C33</f>
        <v>0</v>
      </c>
    </row>
    <row r="34" spans="1:4" x14ac:dyDescent="0.25">
      <c r="A34" s="13" t="s">
        <v>4</v>
      </c>
      <c r="B34" s="5">
        <v>0</v>
      </c>
      <c r="C34" s="28"/>
      <c r="D34" s="8">
        <f t="shared" si="4"/>
        <v>0</v>
      </c>
    </row>
    <row r="35" spans="1:4" x14ac:dyDescent="0.25">
      <c r="A35" s="13" t="s">
        <v>5</v>
      </c>
      <c r="B35" s="5">
        <v>0</v>
      </c>
      <c r="C35" s="28"/>
      <c r="D35" s="8">
        <f t="shared" si="4"/>
        <v>0</v>
      </c>
    </row>
    <row r="36" spans="1:4" x14ac:dyDescent="0.25">
      <c r="A36" s="13" t="s">
        <v>30</v>
      </c>
      <c r="B36" s="5">
        <v>0</v>
      </c>
      <c r="C36" s="28"/>
      <c r="D36" s="8">
        <f t="shared" si="4"/>
        <v>0</v>
      </c>
    </row>
    <row r="37" spans="1:4" x14ac:dyDescent="0.25">
      <c r="A37" s="13" t="s">
        <v>6</v>
      </c>
      <c r="B37" s="5">
        <v>0</v>
      </c>
      <c r="C37" s="28"/>
      <c r="D37" s="8">
        <f t="shared" si="4"/>
        <v>0</v>
      </c>
    </row>
    <row r="38" spans="1:4" x14ac:dyDescent="0.25">
      <c r="A38" s="13" t="s">
        <v>7</v>
      </c>
      <c r="B38" s="6">
        <f>SUM(B32:B37)</f>
        <v>0</v>
      </c>
      <c r="C38" s="101" t="s">
        <v>295</v>
      </c>
      <c r="D38" s="105">
        <f>SUM(D32:D37)</f>
        <v>0</v>
      </c>
    </row>
    <row r="39" spans="1:4" x14ac:dyDescent="0.25">
      <c r="A39" s="15" t="s">
        <v>11</v>
      </c>
      <c r="B39" s="4" t="s">
        <v>20</v>
      </c>
      <c r="C39" s="7" t="s">
        <v>23</v>
      </c>
      <c r="D39" s="7" t="s">
        <v>24</v>
      </c>
    </row>
    <row r="40" spans="1:4" x14ac:dyDescent="0.25">
      <c r="A40" s="13" t="s">
        <v>2</v>
      </c>
      <c r="B40" s="5">
        <v>0</v>
      </c>
      <c r="C40" s="28"/>
      <c r="D40" s="8">
        <f>B40*C40</f>
        <v>0</v>
      </c>
    </row>
    <row r="41" spans="1:4" x14ac:dyDescent="0.25">
      <c r="A41" s="13" t="s">
        <v>3</v>
      </c>
      <c r="B41" s="5">
        <v>0</v>
      </c>
      <c r="C41" s="28"/>
      <c r="D41" s="8">
        <f t="shared" ref="D41:D45" si="5">B41*C41</f>
        <v>0</v>
      </c>
    </row>
    <row r="42" spans="1:4" x14ac:dyDescent="0.25">
      <c r="A42" s="13" t="s">
        <v>4</v>
      </c>
      <c r="B42" s="5">
        <v>0</v>
      </c>
      <c r="C42" s="28"/>
      <c r="D42" s="8">
        <f t="shared" si="5"/>
        <v>0</v>
      </c>
    </row>
    <row r="43" spans="1:4" x14ac:dyDescent="0.25">
      <c r="A43" s="13" t="s">
        <v>5</v>
      </c>
      <c r="B43" s="5">
        <v>0</v>
      </c>
      <c r="C43" s="28"/>
      <c r="D43" s="8">
        <f t="shared" si="5"/>
        <v>0</v>
      </c>
    </row>
    <row r="44" spans="1:4" x14ac:dyDescent="0.25">
      <c r="A44" s="13" t="s">
        <v>30</v>
      </c>
      <c r="B44" s="5">
        <v>0</v>
      </c>
      <c r="C44" s="28"/>
      <c r="D44" s="8">
        <f t="shared" si="5"/>
        <v>0</v>
      </c>
    </row>
    <row r="45" spans="1:4" x14ac:dyDescent="0.25">
      <c r="A45" s="13" t="s">
        <v>6</v>
      </c>
      <c r="B45" s="5">
        <v>0</v>
      </c>
      <c r="C45" s="28"/>
      <c r="D45" s="8">
        <f t="shared" si="5"/>
        <v>0</v>
      </c>
    </row>
    <row r="46" spans="1:4" x14ac:dyDescent="0.25">
      <c r="A46" s="13" t="s">
        <v>7</v>
      </c>
      <c r="B46" s="6">
        <f>SUM(B40:B45)</f>
        <v>0</v>
      </c>
      <c r="C46" s="101" t="s">
        <v>295</v>
      </c>
      <c r="D46" s="105">
        <f>SUM(D40:D45)</f>
        <v>0</v>
      </c>
    </row>
    <row r="47" spans="1:4" x14ac:dyDescent="0.25">
      <c r="A47" s="15" t="s">
        <v>12</v>
      </c>
      <c r="B47" s="4" t="s">
        <v>20</v>
      </c>
      <c r="C47" s="7" t="s">
        <v>23</v>
      </c>
      <c r="D47" s="7" t="s">
        <v>24</v>
      </c>
    </row>
    <row r="48" spans="1:4" x14ac:dyDescent="0.25">
      <c r="A48" s="13" t="s">
        <v>2</v>
      </c>
      <c r="B48" s="5">
        <v>30</v>
      </c>
      <c r="C48" s="28"/>
      <c r="D48" s="8">
        <f>B48*C48</f>
        <v>0</v>
      </c>
    </row>
    <row r="49" spans="1:4" x14ac:dyDescent="0.25">
      <c r="A49" s="13" t="s">
        <v>3</v>
      </c>
      <c r="B49" s="5">
        <v>30</v>
      </c>
      <c r="C49" s="28"/>
      <c r="D49" s="8">
        <f t="shared" ref="D49:D53" si="6">B49*C49</f>
        <v>0</v>
      </c>
    </row>
    <row r="50" spans="1:4" x14ac:dyDescent="0.25">
      <c r="A50" s="13" t="s">
        <v>4</v>
      </c>
      <c r="B50" s="5">
        <v>43</v>
      </c>
      <c r="C50" s="28"/>
      <c r="D50" s="8">
        <f t="shared" si="6"/>
        <v>0</v>
      </c>
    </row>
    <row r="51" spans="1:4" x14ac:dyDescent="0.25">
      <c r="A51" s="13" t="s">
        <v>5</v>
      </c>
      <c r="B51" s="5">
        <v>35</v>
      </c>
      <c r="C51" s="28"/>
      <c r="D51" s="8">
        <f t="shared" si="6"/>
        <v>0</v>
      </c>
    </row>
    <row r="52" spans="1:4" x14ac:dyDescent="0.25">
      <c r="A52" s="13" t="s">
        <v>30</v>
      </c>
      <c r="B52" s="5">
        <v>36</v>
      </c>
      <c r="C52" s="28"/>
      <c r="D52" s="8">
        <f t="shared" si="6"/>
        <v>0</v>
      </c>
    </row>
    <row r="53" spans="1:4" x14ac:dyDescent="0.25">
      <c r="A53" s="13" t="s">
        <v>6</v>
      </c>
      <c r="B53" s="5">
        <v>35</v>
      </c>
      <c r="C53" s="28"/>
      <c r="D53" s="8">
        <f t="shared" si="6"/>
        <v>0</v>
      </c>
    </row>
    <row r="54" spans="1:4" x14ac:dyDescent="0.25">
      <c r="A54" s="13" t="s">
        <v>7</v>
      </c>
      <c r="B54" s="6">
        <f>SUM(B48:B53)</f>
        <v>209</v>
      </c>
      <c r="C54" s="101" t="s">
        <v>295</v>
      </c>
      <c r="D54" s="105">
        <f>SUM(D48:D53)</f>
        <v>0</v>
      </c>
    </row>
    <row r="55" spans="1:4" x14ac:dyDescent="0.25">
      <c r="A55" s="15" t="s">
        <v>13</v>
      </c>
      <c r="B55" s="4" t="s">
        <v>20</v>
      </c>
      <c r="C55" s="7" t="s">
        <v>23</v>
      </c>
      <c r="D55" s="7" t="s">
        <v>24</v>
      </c>
    </row>
    <row r="56" spans="1:4" x14ac:dyDescent="0.25">
      <c r="A56" s="13" t="s">
        <v>2</v>
      </c>
      <c r="B56" s="5">
        <v>10</v>
      </c>
      <c r="C56" s="28"/>
      <c r="D56" s="8">
        <f>B56*C56</f>
        <v>0</v>
      </c>
    </row>
    <row r="57" spans="1:4" x14ac:dyDescent="0.25">
      <c r="A57" s="13" t="s">
        <v>3</v>
      </c>
      <c r="B57" s="5">
        <v>9</v>
      </c>
      <c r="C57" s="28"/>
      <c r="D57" s="8">
        <f t="shared" ref="D57:D61" si="7">B57*C57</f>
        <v>0</v>
      </c>
    </row>
    <row r="58" spans="1:4" x14ac:dyDescent="0.25">
      <c r="A58" s="13" t="s">
        <v>4</v>
      </c>
      <c r="B58" s="5">
        <v>10</v>
      </c>
      <c r="C58" s="28"/>
      <c r="D58" s="8">
        <f t="shared" si="7"/>
        <v>0</v>
      </c>
    </row>
    <row r="59" spans="1:4" x14ac:dyDescent="0.25">
      <c r="A59" s="13" t="s">
        <v>5</v>
      </c>
      <c r="B59" s="5">
        <v>10</v>
      </c>
      <c r="C59" s="28"/>
      <c r="D59" s="8">
        <f t="shared" si="7"/>
        <v>0</v>
      </c>
    </row>
    <row r="60" spans="1:4" x14ac:dyDescent="0.25">
      <c r="A60" s="13" t="s">
        <v>30</v>
      </c>
      <c r="B60" s="5">
        <v>10</v>
      </c>
      <c r="C60" s="28"/>
      <c r="D60" s="8">
        <f t="shared" si="7"/>
        <v>0</v>
      </c>
    </row>
    <row r="61" spans="1:4" x14ac:dyDescent="0.25">
      <c r="A61" s="13" t="s">
        <v>6</v>
      </c>
      <c r="B61" s="5">
        <v>9</v>
      </c>
      <c r="C61" s="28"/>
      <c r="D61" s="8">
        <f t="shared" si="7"/>
        <v>0</v>
      </c>
    </row>
    <row r="62" spans="1:4" x14ac:dyDescent="0.25">
      <c r="A62" s="13" t="s">
        <v>7</v>
      </c>
      <c r="B62" s="6">
        <f>SUM(B56:B61)</f>
        <v>58</v>
      </c>
      <c r="C62" s="101" t="s">
        <v>295</v>
      </c>
      <c r="D62" s="105">
        <f>SUM(D56:D61)</f>
        <v>0</v>
      </c>
    </row>
    <row r="63" spans="1:4" x14ac:dyDescent="0.25">
      <c r="A63" s="15" t="s">
        <v>14</v>
      </c>
      <c r="B63" s="4" t="s">
        <v>20</v>
      </c>
      <c r="C63" s="7" t="s">
        <v>23</v>
      </c>
      <c r="D63" s="7" t="s">
        <v>24</v>
      </c>
    </row>
    <row r="64" spans="1:4" x14ac:dyDescent="0.25">
      <c r="A64" s="13" t="s">
        <v>2</v>
      </c>
      <c r="B64" s="5">
        <v>0</v>
      </c>
      <c r="C64" s="28"/>
      <c r="D64" s="8">
        <f>B64*C64</f>
        <v>0</v>
      </c>
    </row>
    <row r="65" spans="1:4" x14ac:dyDescent="0.25">
      <c r="A65" s="13" t="s">
        <v>3</v>
      </c>
      <c r="B65" s="5">
        <v>0</v>
      </c>
      <c r="C65" s="28"/>
      <c r="D65" s="8">
        <f t="shared" ref="D65:D69" si="8">B65*C65</f>
        <v>0</v>
      </c>
    </row>
    <row r="66" spans="1:4" x14ac:dyDescent="0.25">
      <c r="A66" s="13" t="s">
        <v>4</v>
      </c>
      <c r="B66" s="5">
        <v>0</v>
      </c>
      <c r="C66" s="28"/>
      <c r="D66" s="8">
        <f t="shared" si="8"/>
        <v>0</v>
      </c>
    </row>
    <row r="67" spans="1:4" x14ac:dyDescent="0.25">
      <c r="A67" s="13" t="s">
        <v>5</v>
      </c>
      <c r="B67" s="5">
        <v>0</v>
      </c>
      <c r="C67" s="28"/>
      <c r="D67" s="8">
        <f t="shared" si="8"/>
        <v>0</v>
      </c>
    </row>
    <row r="68" spans="1:4" x14ac:dyDescent="0.25">
      <c r="A68" s="13" t="s">
        <v>30</v>
      </c>
      <c r="B68" s="5">
        <v>0</v>
      </c>
      <c r="C68" s="28"/>
      <c r="D68" s="8">
        <f t="shared" si="8"/>
        <v>0</v>
      </c>
    </row>
    <row r="69" spans="1:4" x14ac:dyDescent="0.25">
      <c r="A69" s="13" t="s">
        <v>6</v>
      </c>
      <c r="B69" s="5">
        <v>0</v>
      </c>
      <c r="C69" s="28"/>
      <c r="D69" s="8">
        <f t="shared" si="8"/>
        <v>0</v>
      </c>
    </row>
    <row r="70" spans="1:4" x14ac:dyDescent="0.25">
      <c r="A70" s="13" t="s">
        <v>7</v>
      </c>
      <c r="B70" s="6">
        <f>SUM(B64:B69)</f>
        <v>0</v>
      </c>
      <c r="C70" s="101" t="s">
        <v>295</v>
      </c>
      <c r="D70" s="105">
        <f>SUM(D64:D69)</f>
        <v>0</v>
      </c>
    </row>
    <row r="71" spans="1:4" x14ac:dyDescent="0.25">
      <c r="A71" s="15" t="s">
        <v>15</v>
      </c>
      <c r="B71" s="4" t="s">
        <v>20</v>
      </c>
      <c r="C71" s="7" t="s">
        <v>23</v>
      </c>
      <c r="D71" s="7" t="s">
        <v>24</v>
      </c>
    </row>
    <row r="72" spans="1:4" x14ac:dyDescent="0.25">
      <c r="A72" s="13" t="s">
        <v>2</v>
      </c>
      <c r="B72" s="5">
        <v>31</v>
      </c>
      <c r="C72" s="28"/>
      <c r="D72" s="8">
        <f>B72*C72</f>
        <v>0</v>
      </c>
    </row>
    <row r="73" spans="1:4" x14ac:dyDescent="0.25">
      <c r="A73" s="13" t="s">
        <v>3</v>
      </c>
      <c r="B73" s="5">
        <v>22</v>
      </c>
      <c r="C73" s="28"/>
      <c r="D73" s="8">
        <f t="shared" ref="D73:D77" si="9">B73*C73</f>
        <v>0</v>
      </c>
    </row>
    <row r="74" spans="1:4" x14ac:dyDescent="0.25">
      <c r="A74" s="13" t="s">
        <v>4</v>
      </c>
      <c r="B74" s="5">
        <v>33</v>
      </c>
      <c r="C74" s="28"/>
      <c r="D74" s="8">
        <f t="shared" si="9"/>
        <v>0</v>
      </c>
    </row>
    <row r="75" spans="1:4" x14ac:dyDescent="0.25">
      <c r="A75" s="13" t="s">
        <v>5</v>
      </c>
      <c r="B75" s="5">
        <v>32</v>
      </c>
      <c r="C75" s="28"/>
      <c r="D75" s="8">
        <f t="shared" si="9"/>
        <v>0</v>
      </c>
    </row>
    <row r="76" spans="1:4" x14ac:dyDescent="0.25">
      <c r="A76" s="13" t="s">
        <v>30</v>
      </c>
      <c r="B76" s="5">
        <v>28</v>
      </c>
      <c r="C76" s="28"/>
      <c r="D76" s="8">
        <f t="shared" si="9"/>
        <v>0</v>
      </c>
    </row>
    <row r="77" spans="1:4" x14ac:dyDescent="0.25">
      <c r="A77" s="13" t="s">
        <v>6</v>
      </c>
      <c r="B77" s="5">
        <v>30</v>
      </c>
      <c r="C77" s="28"/>
      <c r="D77" s="8">
        <f t="shared" si="9"/>
        <v>0</v>
      </c>
    </row>
    <row r="78" spans="1:4" x14ac:dyDescent="0.25">
      <c r="A78" s="13" t="s">
        <v>7</v>
      </c>
      <c r="B78" s="6">
        <f>SUM(B72:B77)</f>
        <v>176</v>
      </c>
      <c r="C78" s="101" t="s">
        <v>295</v>
      </c>
      <c r="D78" s="105">
        <f>SUM(D72:D77)</f>
        <v>0</v>
      </c>
    </row>
    <row r="79" spans="1:4" x14ac:dyDescent="0.25">
      <c r="A79" s="15" t="s">
        <v>16</v>
      </c>
      <c r="B79" s="4" t="s">
        <v>20</v>
      </c>
      <c r="C79" s="7" t="s">
        <v>23</v>
      </c>
      <c r="D79" s="7" t="s">
        <v>24</v>
      </c>
    </row>
    <row r="80" spans="1:4" x14ac:dyDescent="0.25">
      <c r="A80" s="13" t="s">
        <v>2</v>
      </c>
      <c r="B80" s="5">
        <v>1</v>
      </c>
      <c r="C80" s="28"/>
      <c r="D80" s="8">
        <f>B80*C80</f>
        <v>0</v>
      </c>
    </row>
    <row r="81" spans="1:4" x14ac:dyDescent="0.25">
      <c r="A81" s="13" t="s">
        <v>3</v>
      </c>
      <c r="B81" s="5">
        <v>0</v>
      </c>
      <c r="C81" s="28"/>
      <c r="D81" s="8">
        <f t="shared" ref="D81:D85" si="10">B81*C81</f>
        <v>0</v>
      </c>
    </row>
    <row r="82" spans="1:4" x14ac:dyDescent="0.25">
      <c r="A82" s="13" t="s">
        <v>4</v>
      </c>
      <c r="B82" s="5">
        <v>1</v>
      </c>
      <c r="C82" s="28"/>
      <c r="D82" s="8">
        <f t="shared" si="10"/>
        <v>0</v>
      </c>
    </row>
    <row r="83" spans="1:4" x14ac:dyDescent="0.25">
      <c r="A83" s="13" t="s">
        <v>5</v>
      </c>
      <c r="B83" s="5">
        <v>1</v>
      </c>
      <c r="C83" s="28"/>
      <c r="D83" s="8">
        <f t="shared" si="10"/>
        <v>0</v>
      </c>
    </row>
    <row r="84" spans="1:4" x14ac:dyDescent="0.25">
      <c r="A84" s="13" t="s">
        <v>30</v>
      </c>
      <c r="B84" s="5">
        <v>0</v>
      </c>
      <c r="C84" s="28"/>
      <c r="D84" s="8">
        <f t="shared" si="10"/>
        <v>0</v>
      </c>
    </row>
    <row r="85" spans="1:4" x14ac:dyDescent="0.25">
      <c r="A85" s="13" t="s">
        <v>6</v>
      </c>
      <c r="B85" s="5">
        <v>1</v>
      </c>
      <c r="C85" s="28"/>
      <c r="D85" s="8">
        <f t="shared" si="10"/>
        <v>0</v>
      </c>
    </row>
    <row r="86" spans="1:4" x14ac:dyDescent="0.25">
      <c r="A86" s="13" t="s">
        <v>7</v>
      </c>
      <c r="B86" s="6">
        <f>SUM(B80:B85)</f>
        <v>4</v>
      </c>
      <c r="C86" s="101" t="s">
        <v>295</v>
      </c>
      <c r="D86" s="105">
        <f>SUM(D80:D85)</f>
        <v>0</v>
      </c>
    </row>
    <row r="87" spans="1:4" x14ac:dyDescent="0.25">
      <c r="A87" s="15" t="s">
        <v>17</v>
      </c>
      <c r="B87" s="4" t="s">
        <v>20</v>
      </c>
      <c r="C87" s="7" t="s">
        <v>23</v>
      </c>
      <c r="D87" s="7" t="s">
        <v>24</v>
      </c>
    </row>
    <row r="88" spans="1:4" x14ac:dyDescent="0.25">
      <c r="A88" s="13" t="s">
        <v>2</v>
      </c>
      <c r="B88" s="5">
        <v>0</v>
      </c>
      <c r="C88" s="28"/>
      <c r="D88" s="8">
        <f>B88*C88</f>
        <v>0</v>
      </c>
    </row>
    <row r="89" spans="1:4" x14ac:dyDescent="0.25">
      <c r="A89" s="13" t="s">
        <v>3</v>
      </c>
      <c r="B89" s="5">
        <v>0</v>
      </c>
      <c r="C89" s="28"/>
      <c r="D89" s="8">
        <f t="shared" ref="D89:D93" si="11">B89*C89</f>
        <v>0</v>
      </c>
    </row>
    <row r="90" spans="1:4" x14ac:dyDescent="0.25">
      <c r="A90" s="13" t="s">
        <v>4</v>
      </c>
      <c r="B90" s="5">
        <v>0</v>
      </c>
      <c r="C90" s="28"/>
      <c r="D90" s="8">
        <f t="shared" si="11"/>
        <v>0</v>
      </c>
    </row>
    <row r="91" spans="1:4" x14ac:dyDescent="0.25">
      <c r="A91" s="13" t="s">
        <v>5</v>
      </c>
      <c r="B91" s="5">
        <v>0</v>
      </c>
      <c r="C91" s="28"/>
      <c r="D91" s="8">
        <f t="shared" si="11"/>
        <v>0</v>
      </c>
    </row>
    <row r="92" spans="1:4" x14ac:dyDescent="0.25">
      <c r="A92" s="13" t="s">
        <v>30</v>
      </c>
      <c r="B92" s="5">
        <v>0</v>
      </c>
      <c r="C92" s="28"/>
      <c r="D92" s="8">
        <f t="shared" si="11"/>
        <v>0</v>
      </c>
    </row>
    <row r="93" spans="1:4" x14ac:dyDescent="0.25">
      <c r="A93" s="13" t="s">
        <v>6</v>
      </c>
      <c r="B93" s="5">
        <v>0</v>
      </c>
      <c r="C93" s="28"/>
      <c r="D93" s="8">
        <f t="shared" si="11"/>
        <v>0</v>
      </c>
    </row>
    <row r="94" spans="1:4" x14ac:dyDescent="0.25">
      <c r="A94" s="16" t="s">
        <v>7</v>
      </c>
      <c r="B94" s="6">
        <f>SUM(B88:B93)</f>
        <v>0</v>
      </c>
      <c r="C94" s="101" t="s">
        <v>295</v>
      </c>
      <c r="D94" s="105">
        <f>SUM(D88:D93)</f>
        <v>0</v>
      </c>
    </row>
    <row r="95" spans="1:4" x14ac:dyDescent="0.25">
      <c r="A95" s="15" t="s">
        <v>18</v>
      </c>
      <c r="B95" s="4" t="s">
        <v>19</v>
      </c>
      <c r="C95" s="7" t="s">
        <v>23</v>
      </c>
      <c r="D95" s="7" t="s">
        <v>24</v>
      </c>
    </row>
    <row r="96" spans="1:4" x14ac:dyDescent="0.25">
      <c r="A96" s="16" t="s">
        <v>18</v>
      </c>
      <c r="B96" s="21">
        <f>162+344</f>
        <v>506</v>
      </c>
      <c r="C96" s="115"/>
      <c r="D96" s="2">
        <f>B96*C96</f>
        <v>0</v>
      </c>
    </row>
    <row r="97" spans="1:4" ht="24" x14ac:dyDescent="0.25">
      <c r="A97" s="15" t="s">
        <v>293</v>
      </c>
      <c r="B97" s="9" t="s">
        <v>19</v>
      </c>
      <c r="C97" s="10" t="s">
        <v>23</v>
      </c>
      <c r="D97" s="10" t="s">
        <v>24</v>
      </c>
    </row>
    <row r="98" spans="1:4" s="102" customFormat="1" x14ac:dyDescent="0.25">
      <c r="A98" s="16" t="s">
        <v>294</v>
      </c>
      <c r="B98" s="21">
        <v>366</v>
      </c>
      <c r="C98" s="115"/>
      <c r="D98" s="2">
        <f>B98*C98</f>
        <v>0</v>
      </c>
    </row>
    <row r="99" spans="1:4" x14ac:dyDescent="0.25">
      <c r="A99" s="3" t="s">
        <v>25</v>
      </c>
      <c r="B99" s="4">
        <f>B8+B14+B22+B30+B38+B46+B54+B62+B70+B78+B86+B94+B96+B98</f>
        <v>47020</v>
      </c>
      <c r="C99" s="104" t="s">
        <v>295</v>
      </c>
      <c r="D99" s="106">
        <f>D8+D14+D22+D30+D38+D46+D54+D62+D70+D78+D86+D94+D96+D98</f>
        <v>0</v>
      </c>
    </row>
    <row r="100" spans="1:4" ht="15" customHeight="1" x14ac:dyDescent="0.25">
      <c r="A100" s="118" t="s">
        <v>26</v>
      </c>
      <c r="B100" s="119"/>
      <c r="C100" s="120"/>
      <c r="D100" s="106">
        <f>D99*2%</f>
        <v>0</v>
      </c>
    </row>
    <row r="101" spans="1:4" ht="15" customHeight="1" x14ac:dyDescent="0.25">
      <c r="A101" s="118" t="s">
        <v>289</v>
      </c>
      <c r="B101" s="119"/>
      <c r="C101" s="120"/>
      <c r="D101" s="106">
        <f>D99*10%</f>
        <v>0</v>
      </c>
    </row>
    <row r="102" spans="1:4" ht="15" customHeight="1" x14ac:dyDescent="0.25">
      <c r="A102" s="118" t="s">
        <v>27</v>
      </c>
      <c r="B102" s="119"/>
      <c r="C102" s="120"/>
      <c r="D102" s="106">
        <f>D99+D100+D101</f>
        <v>0</v>
      </c>
    </row>
  </sheetData>
  <sheetProtection algorithmName="SHA-512" hashValue="FbB6z7MeXoCCaqSlkHq5/g4CKagAohG4w4Lp53rIOBe7grmuEy4fgcuslJKhDnAzjemJ6EnMgW2bFHcUe4A4FQ==" saltValue="clMPOyPmAd6GaF7xQfUc6w==" spinCount="100000" sheet="1" objects="1" scenarios="1"/>
  <mergeCells count="5">
    <mergeCell ref="A100:C100"/>
    <mergeCell ref="A101:C101"/>
    <mergeCell ref="A102:C102"/>
    <mergeCell ref="A1:D1"/>
    <mergeCell ref="C2:D2"/>
  </mergeCells>
  <pageMargins left="0.511811024" right="0.511811024" top="0.78740157499999996" bottom="0.78740157499999996" header="0.31496062000000002" footer="0.31496062000000002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workbookViewId="0">
      <selection activeCell="B6" sqref="B6:C6"/>
    </sheetView>
  </sheetViews>
  <sheetFormatPr defaultRowHeight="15" x14ac:dyDescent="0.25"/>
  <cols>
    <col min="1" max="1" width="31.42578125" customWidth="1"/>
    <col min="2" max="2" width="22.42578125" customWidth="1"/>
    <col min="3" max="3" width="20.5703125" customWidth="1"/>
    <col min="4" max="4" width="23.85546875" customWidth="1"/>
  </cols>
  <sheetData>
    <row r="1" spans="1:4" ht="15" customHeight="1" x14ac:dyDescent="0.25">
      <c r="A1" s="123" t="s">
        <v>31</v>
      </c>
      <c r="B1" s="124"/>
      <c r="C1" s="124"/>
      <c r="D1" s="125"/>
    </row>
    <row r="2" spans="1:4" ht="36" x14ac:dyDescent="0.25">
      <c r="A2" s="23" t="s">
        <v>29</v>
      </c>
      <c r="B2" s="29" t="s">
        <v>33</v>
      </c>
      <c r="C2" s="126" t="s">
        <v>34</v>
      </c>
      <c r="D2" s="127"/>
    </row>
    <row r="3" spans="1:4" x14ac:dyDescent="0.25">
      <c r="A3" s="18" t="s">
        <v>1</v>
      </c>
      <c r="B3" s="29" t="s">
        <v>22</v>
      </c>
      <c r="C3" s="22" t="s">
        <v>23</v>
      </c>
      <c r="D3" s="22" t="s">
        <v>24</v>
      </c>
    </row>
    <row r="4" spans="1:4" x14ac:dyDescent="0.25">
      <c r="A4" s="17" t="s">
        <v>2</v>
      </c>
      <c r="B4" s="20">
        <v>2600</v>
      </c>
      <c r="C4" s="28"/>
      <c r="D4" s="33">
        <f>B4*C4</f>
        <v>0</v>
      </c>
    </row>
    <row r="5" spans="1:4" x14ac:dyDescent="0.25">
      <c r="A5" s="17" t="s">
        <v>4</v>
      </c>
      <c r="B5" s="20">
        <v>6821</v>
      </c>
      <c r="C5" s="28"/>
      <c r="D5" s="33">
        <f t="shared" ref="D5:D7" si="0">B5*C5</f>
        <v>0</v>
      </c>
    </row>
    <row r="6" spans="1:4" x14ac:dyDescent="0.25">
      <c r="A6" s="17" t="s">
        <v>5</v>
      </c>
      <c r="B6" s="20">
        <v>2375</v>
      </c>
      <c r="C6" s="28"/>
      <c r="D6" s="33">
        <f t="shared" si="0"/>
        <v>0</v>
      </c>
    </row>
    <row r="7" spans="1:4" x14ac:dyDescent="0.25">
      <c r="A7" s="17" t="s">
        <v>30</v>
      </c>
      <c r="B7" s="20">
        <v>3652</v>
      </c>
      <c r="C7" s="28"/>
      <c r="D7" s="33">
        <f t="shared" si="0"/>
        <v>0</v>
      </c>
    </row>
    <row r="8" spans="1:4" x14ac:dyDescent="0.25">
      <c r="A8" s="24" t="s">
        <v>7</v>
      </c>
      <c r="B8" s="21">
        <f>SUM(B4:B7)</f>
        <v>15448</v>
      </c>
      <c r="C8" s="101" t="s">
        <v>295</v>
      </c>
      <c r="D8" s="107">
        <f>SUM(D4:D7)</f>
        <v>0</v>
      </c>
    </row>
    <row r="9" spans="1:4" x14ac:dyDescent="0.25">
      <c r="A9" s="18" t="s">
        <v>1</v>
      </c>
      <c r="B9" s="30" t="s">
        <v>8</v>
      </c>
      <c r="C9" s="22" t="s">
        <v>23</v>
      </c>
      <c r="D9" s="22" t="s">
        <v>24</v>
      </c>
    </row>
    <row r="10" spans="1:4" x14ac:dyDescent="0.25">
      <c r="A10" s="17" t="s">
        <v>2</v>
      </c>
      <c r="B10" s="20">
        <v>1089</v>
      </c>
      <c r="C10" s="28"/>
      <c r="D10" s="33">
        <f>B10*C10</f>
        <v>0</v>
      </c>
    </row>
    <row r="11" spans="1:4" x14ac:dyDescent="0.25">
      <c r="A11" s="17" t="s">
        <v>4</v>
      </c>
      <c r="B11" s="20">
        <v>1448</v>
      </c>
      <c r="C11" s="28"/>
      <c r="D11" s="33">
        <f t="shared" ref="D11:D13" si="1">B11*C11</f>
        <v>0</v>
      </c>
    </row>
    <row r="12" spans="1:4" x14ac:dyDescent="0.25">
      <c r="A12" s="17" t="s">
        <v>5</v>
      </c>
      <c r="B12" s="20">
        <v>489.6</v>
      </c>
      <c r="C12" s="28"/>
      <c r="D12" s="33">
        <f t="shared" si="1"/>
        <v>0</v>
      </c>
    </row>
    <row r="13" spans="1:4" x14ac:dyDescent="0.25">
      <c r="A13" s="17" t="s">
        <v>30</v>
      </c>
      <c r="B13" s="20">
        <v>1359</v>
      </c>
      <c r="C13" s="28"/>
      <c r="D13" s="33">
        <f t="shared" si="1"/>
        <v>0</v>
      </c>
    </row>
    <row r="14" spans="1:4" x14ac:dyDescent="0.25">
      <c r="A14" s="24" t="s">
        <v>7</v>
      </c>
      <c r="B14" s="21">
        <f>SUM(B10:B13)</f>
        <v>4385.6000000000004</v>
      </c>
      <c r="C14" s="101" t="s">
        <v>295</v>
      </c>
      <c r="D14" s="107">
        <f>SUM(D10:D13)</f>
        <v>0</v>
      </c>
    </row>
    <row r="15" spans="1:4" x14ac:dyDescent="0.25">
      <c r="A15" s="25" t="s">
        <v>1</v>
      </c>
      <c r="B15" s="31" t="s">
        <v>35</v>
      </c>
      <c r="C15" s="22" t="s">
        <v>23</v>
      </c>
      <c r="D15" s="22" t="s">
        <v>24</v>
      </c>
    </row>
    <row r="16" spans="1:4" x14ac:dyDescent="0.25">
      <c r="A16" s="17" t="s">
        <v>2</v>
      </c>
      <c r="B16" s="20">
        <v>0</v>
      </c>
      <c r="C16" s="28"/>
      <c r="D16" s="33">
        <f>B16*C16</f>
        <v>0</v>
      </c>
    </row>
    <row r="17" spans="1:4" x14ac:dyDescent="0.25">
      <c r="A17" s="17" t="s">
        <v>3</v>
      </c>
      <c r="B17" s="20">
        <v>0</v>
      </c>
      <c r="C17" s="28"/>
      <c r="D17" s="33">
        <f t="shared" ref="D17:D21" si="2">B17*C17</f>
        <v>0</v>
      </c>
    </row>
    <row r="18" spans="1:4" x14ac:dyDescent="0.25">
      <c r="A18" s="17" t="s">
        <v>4</v>
      </c>
      <c r="B18" s="20">
        <v>0</v>
      </c>
      <c r="C18" s="28"/>
      <c r="D18" s="33">
        <f t="shared" si="2"/>
        <v>0</v>
      </c>
    </row>
    <row r="19" spans="1:4" x14ac:dyDescent="0.25">
      <c r="A19" s="17" t="s">
        <v>5</v>
      </c>
      <c r="B19" s="20">
        <v>0</v>
      </c>
      <c r="C19" s="28"/>
      <c r="D19" s="33">
        <f t="shared" si="2"/>
        <v>0</v>
      </c>
    </row>
    <row r="20" spans="1:4" x14ac:dyDescent="0.25">
      <c r="A20" s="17" t="s">
        <v>30</v>
      </c>
      <c r="B20" s="20">
        <v>0</v>
      </c>
      <c r="C20" s="28"/>
      <c r="D20" s="33">
        <f t="shared" si="2"/>
        <v>0</v>
      </c>
    </row>
    <row r="21" spans="1:4" x14ac:dyDescent="0.25">
      <c r="A21" s="17" t="s">
        <v>6</v>
      </c>
      <c r="B21" s="20">
        <v>0</v>
      </c>
      <c r="C21" s="28"/>
      <c r="D21" s="33">
        <f t="shared" si="2"/>
        <v>0</v>
      </c>
    </row>
    <row r="22" spans="1:4" x14ac:dyDescent="0.25">
      <c r="A22" s="24" t="s">
        <v>7</v>
      </c>
      <c r="B22" s="21">
        <f>SUM(B16:B21)</f>
        <v>0</v>
      </c>
      <c r="C22" s="101" t="s">
        <v>295</v>
      </c>
      <c r="D22" s="107">
        <f>SUM(D16:D21)</f>
        <v>0</v>
      </c>
    </row>
    <row r="23" spans="1:4" x14ac:dyDescent="0.25">
      <c r="A23" s="26" t="s">
        <v>9</v>
      </c>
      <c r="B23" s="31" t="s">
        <v>35</v>
      </c>
      <c r="C23" s="22" t="s">
        <v>23</v>
      </c>
      <c r="D23" s="22" t="s">
        <v>24</v>
      </c>
    </row>
    <row r="24" spans="1:4" x14ac:dyDescent="0.25">
      <c r="A24" s="17" t="s">
        <v>2</v>
      </c>
      <c r="B24" s="20">
        <v>1264</v>
      </c>
      <c r="C24" s="28"/>
      <c r="D24" s="33">
        <f>B24*C24</f>
        <v>0</v>
      </c>
    </row>
    <row r="25" spans="1:4" x14ac:dyDescent="0.25">
      <c r="A25" s="17" t="s">
        <v>3</v>
      </c>
      <c r="B25" s="20">
        <v>1404</v>
      </c>
      <c r="C25" s="28"/>
      <c r="D25" s="33">
        <f t="shared" ref="D25:D29" si="3">B25*C25</f>
        <v>0</v>
      </c>
    </row>
    <row r="26" spans="1:4" x14ac:dyDescent="0.25">
      <c r="A26" s="17" t="s">
        <v>4</v>
      </c>
      <c r="B26" s="20">
        <v>1303</v>
      </c>
      <c r="C26" s="28"/>
      <c r="D26" s="33">
        <f t="shared" si="3"/>
        <v>0</v>
      </c>
    </row>
    <row r="27" spans="1:4" x14ac:dyDescent="0.25">
      <c r="A27" s="17" t="s">
        <v>5</v>
      </c>
      <c r="B27" s="20">
        <v>1287</v>
      </c>
      <c r="C27" s="28"/>
      <c r="D27" s="33">
        <f t="shared" si="3"/>
        <v>0</v>
      </c>
    </row>
    <row r="28" spans="1:4" x14ac:dyDescent="0.25">
      <c r="A28" s="17" t="s">
        <v>30</v>
      </c>
      <c r="B28" s="20">
        <v>1200</v>
      </c>
      <c r="C28" s="28"/>
      <c r="D28" s="33">
        <f t="shared" si="3"/>
        <v>0</v>
      </c>
    </row>
    <row r="29" spans="1:4" x14ac:dyDescent="0.25">
      <c r="A29" s="17" t="s">
        <v>6</v>
      </c>
      <c r="B29" s="20">
        <v>1326</v>
      </c>
      <c r="C29" s="28"/>
      <c r="D29" s="33">
        <f t="shared" si="3"/>
        <v>0</v>
      </c>
    </row>
    <row r="30" spans="1:4" x14ac:dyDescent="0.25">
      <c r="A30" s="24" t="s">
        <v>7</v>
      </c>
      <c r="B30" s="21">
        <f>SUM(B24:B29)</f>
        <v>7784</v>
      </c>
      <c r="C30" s="101" t="s">
        <v>295</v>
      </c>
      <c r="D30" s="107">
        <f>SUM(D24:D29)</f>
        <v>0</v>
      </c>
    </row>
    <row r="31" spans="1:4" x14ac:dyDescent="0.25">
      <c r="A31" s="26" t="s">
        <v>10</v>
      </c>
      <c r="B31" s="31" t="s">
        <v>35</v>
      </c>
      <c r="C31" s="22" t="s">
        <v>23</v>
      </c>
      <c r="D31" s="22" t="s">
        <v>24</v>
      </c>
    </row>
    <row r="32" spans="1:4" x14ac:dyDescent="0.25">
      <c r="A32" s="17" t="s">
        <v>2</v>
      </c>
      <c r="B32" s="20">
        <v>10</v>
      </c>
      <c r="C32" s="28"/>
      <c r="D32" s="33">
        <f>B32*C32</f>
        <v>0</v>
      </c>
    </row>
    <row r="33" spans="1:4" x14ac:dyDescent="0.25">
      <c r="A33" s="17" t="s">
        <v>3</v>
      </c>
      <c r="B33" s="20">
        <v>10</v>
      </c>
      <c r="C33" s="28"/>
      <c r="D33" s="33">
        <f t="shared" ref="D33:D37" si="4">B33*C33</f>
        <v>0</v>
      </c>
    </row>
    <row r="34" spans="1:4" x14ac:dyDescent="0.25">
      <c r="A34" s="17" t="s">
        <v>4</v>
      </c>
      <c r="B34" s="20">
        <v>10</v>
      </c>
      <c r="C34" s="28"/>
      <c r="D34" s="33">
        <f t="shared" si="4"/>
        <v>0</v>
      </c>
    </row>
    <row r="35" spans="1:4" x14ac:dyDescent="0.25">
      <c r="A35" s="17" t="s">
        <v>5</v>
      </c>
      <c r="B35" s="20">
        <v>10</v>
      </c>
      <c r="C35" s="28"/>
      <c r="D35" s="33">
        <f t="shared" si="4"/>
        <v>0</v>
      </c>
    </row>
    <row r="36" spans="1:4" x14ac:dyDescent="0.25">
      <c r="A36" s="17" t="s">
        <v>30</v>
      </c>
      <c r="B36" s="20">
        <v>9</v>
      </c>
      <c r="C36" s="28"/>
      <c r="D36" s="33">
        <f t="shared" si="4"/>
        <v>0</v>
      </c>
    </row>
    <row r="37" spans="1:4" x14ac:dyDescent="0.25">
      <c r="A37" s="17" t="s">
        <v>6</v>
      </c>
      <c r="B37" s="20">
        <v>9</v>
      </c>
      <c r="C37" s="28"/>
      <c r="D37" s="33">
        <f t="shared" si="4"/>
        <v>0</v>
      </c>
    </row>
    <row r="38" spans="1:4" x14ac:dyDescent="0.25">
      <c r="A38" s="24" t="s">
        <v>7</v>
      </c>
      <c r="B38" s="21">
        <f>SUM(B32:B37)</f>
        <v>58</v>
      </c>
      <c r="C38" s="101" t="s">
        <v>295</v>
      </c>
      <c r="D38" s="107">
        <f>SUM(D32:D37)</f>
        <v>0</v>
      </c>
    </row>
    <row r="39" spans="1:4" x14ac:dyDescent="0.25">
      <c r="A39" s="27" t="s">
        <v>11</v>
      </c>
      <c r="B39" s="31" t="s">
        <v>20</v>
      </c>
      <c r="C39" s="22" t="s">
        <v>23</v>
      </c>
      <c r="D39" s="22" t="s">
        <v>24</v>
      </c>
    </row>
    <row r="40" spans="1:4" x14ac:dyDescent="0.25">
      <c r="A40" s="17" t="s">
        <v>2</v>
      </c>
      <c r="B40" s="20">
        <v>6</v>
      </c>
      <c r="C40" s="28"/>
      <c r="D40" s="33">
        <f>B40*C40</f>
        <v>0</v>
      </c>
    </row>
    <row r="41" spans="1:4" x14ac:dyDescent="0.25">
      <c r="A41" s="17" t="s">
        <v>3</v>
      </c>
      <c r="B41" s="20">
        <v>5</v>
      </c>
      <c r="C41" s="28"/>
      <c r="D41" s="33">
        <f t="shared" ref="D41:D45" si="5">B41*C41</f>
        <v>0</v>
      </c>
    </row>
    <row r="42" spans="1:4" x14ac:dyDescent="0.25">
      <c r="A42" s="17" t="s">
        <v>4</v>
      </c>
      <c r="B42" s="20">
        <v>6</v>
      </c>
      <c r="C42" s="28"/>
      <c r="D42" s="33">
        <f t="shared" si="5"/>
        <v>0</v>
      </c>
    </row>
    <row r="43" spans="1:4" x14ac:dyDescent="0.25">
      <c r="A43" s="17" t="s">
        <v>5</v>
      </c>
      <c r="B43" s="20">
        <v>5</v>
      </c>
      <c r="C43" s="28"/>
      <c r="D43" s="33">
        <f t="shared" si="5"/>
        <v>0</v>
      </c>
    </row>
    <row r="44" spans="1:4" x14ac:dyDescent="0.25">
      <c r="A44" s="17" t="s">
        <v>30</v>
      </c>
      <c r="B44" s="20">
        <v>4</v>
      </c>
      <c r="C44" s="28"/>
      <c r="D44" s="33">
        <f t="shared" si="5"/>
        <v>0</v>
      </c>
    </row>
    <row r="45" spans="1:4" x14ac:dyDescent="0.25">
      <c r="A45" s="17" t="s">
        <v>6</v>
      </c>
      <c r="B45" s="20">
        <v>4</v>
      </c>
      <c r="C45" s="28"/>
      <c r="D45" s="33">
        <f t="shared" si="5"/>
        <v>0</v>
      </c>
    </row>
    <row r="46" spans="1:4" x14ac:dyDescent="0.25">
      <c r="A46" s="24" t="s">
        <v>7</v>
      </c>
      <c r="B46" s="21">
        <f>SUM(B40:B45)</f>
        <v>30</v>
      </c>
      <c r="C46" s="101" t="s">
        <v>295</v>
      </c>
      <c r="D46" s="107">
        <f>SUM(D40:D45)</f>
        <v>0</v>
      </c>
    </row>
    <row r="47" spans="1:4" x14ac:dyDescent="0.25">
      <c r="A47" s="26" t="s">
        <v>12</v>
      </c>
      <c r="B47" s="31" t="s">
        <v>20</v>
      </c>
      <c r="C47" s="22" t="s">
        <v>23</v>
      </c>
      <c r="D47" s="22" t="s">
        <v>24</v>
      </c>
    </row>
    <row r="48" spans="1:4" x14ac:dyDescent="0.25">
      <c r="A48" s="17" t="s">
        <v>2</v>
      </c>
      <c r="B48" s="20">
        <v>16</v>
      </c>
      <c r="C48" s="28"/>
      <c r="D48" s="33">
        <f>B48*C48</f>
        <v>0</v>
      </c>
    </row>
    <row r="49" spans="1:4" x14ac:dyDescent="0.25">
      <c r="A49" s="17" t="s">
        <v>3</v>
      </c>
      <c r="B49" s="20">
        <v>17</v>
      </c>
      <c r="C49" s="28"/>
      <c r="D49" s="33">
        <f t="shared" ref="D49:D53" si="6">B49*C49</f>
        <v>0</v>
      </c>
    </row>
    <row r="50" spans="1:4" x14ac:dyDescent="0.25">
      <c r="A50" s="17" t="s">
        <v>4</v>
      </c>
      <c r="B50" s="20">
        <v>18</v>
      </c>
      <c r="C50" s="28"/>
      <c r="D50" s="33">
        <f t="shared" si="6"/>
        <v>0</v>
      </c>
    </row>
    <row r="51" spans="1:4" x14ac:dyDescent="0.25">
      <c r="A51" s="17" t="s">
        <v>5</v>
      </c>
      <c r="B51" s="20">
        <v>19</v>
      </c>
      <c r="C51" s="28"/>
      <c r="D51" s="33">
        <f t="shared" si="6"/>
        <v>0</v>
      </c>
    </row>
    <row r="52" spans="1:4" x14ac:dyDescent="0.25">
      <c r="A52" s="17" t="s">
        <v>30</v>
      </c>
      <c r="B52" s="20">
        <v>16</v>
      </c>
      <c r="C52" s="28"/>
      <c r="D52" s="33">
        <f t="shared" si="6"/>
        <v>0</v>
      </c>
    </row>
    <row r="53" spans="1:4" x14ac:dyDescent="0.25">
      <c r="A53" s="17" t="s">
        <v>6</v>
      </c>
      <c r="B53" s="20">
        <v>16</v>
      </c>
      <c r="C53" s="28"/>
      <c r="D53" s="33">
        <f t="shared" si="6"/>
        <v>0</v>
      </c>
    </row>
    <row r="54" spans="1:4" x14ac:dyDescent="0.25">
      <c r="A54" s="24" t="s">
        <v>7</v>
      </c>
      <c r="B54" s="21">
        <f>SUM(B48:B53)</f>
        <v>102</v>
      </c>
      <c r="C54" s="101" t="s">
        <v>295</v>
      </c>
      <c r="D54" s="107">
        <f>SUM(D48:D53)</f>
        <v>0</v>
      </c>
    </row>
    <row r="55" spans="1:4" x14ac:dyDescent="0.25">
      <c r="A55" s="27" t="s">
        <v>13</v>
      </c>
      <c r="B55" s="31" t="s">
        <v>20</v>
      </c>
      <c r="C55" s="22" t="s">
        <v>23</v>
      </c>
      <c r="D55" s="22" t="s">
        <v>24</v>
      </c>
    </row>
    <row r="56" spans="1:4" x14ac:dyDescent="0.25">
      <c r="A56" s="17" t="s">
        <v>2</v>
      </c>
      <c r="B56" s="20">
        <v>530</v>
      </c>
      <c r="C56" s="28"/>
      <c r="D56" s="33">
        <f>B56*C56</f>
        <v>0</v>
      </c>
    </row>
    <row r="57" spans="1:4" x14ac:dyDescent="0.25">
      <c r="A57" s="17" t="s">
        <v>3</v>
      </c>
      <c r="B57" s="20">
        <v>518</v>
      </c>
      <c r="C57" s="28"/>
      <c r="D57" s="33">
        <f t="shared" ref="D57:D61" si="7">B57*C57</f>
        <v>0</v>
      </c>
    </row>
    <row r="58" spans="1:4" x14ac:dyDescent="0.25">
      <c r="A58" s="17" t="s">
        <v>4</v>
      </c>
      <c r="B58" s="20">
        <v>512</v>
      </c>
      <c r="C58" s="28"/>
      <c r="D58" s="33">
        <f t="shared" si="7"/>
        <v>0</v>
      </c>
    </row>
    <row r="59" spans="1:4" x14ac:dyDescent="0.25">
      <c r="A59" s="17" t="s">
        <v>5</v>
      </c>
      <c r="B59" s="20">
        <v>514</v>
      </c>
      <c r="C59" s="28"/>
      <c r="D59" s="33">
        <f t="shared" si="7"/>
        <v>0</v>
      </c>
    </row>
    <row r="60" spans="1:4" x14ac:dyDescent="0.25">
      <c r="A60" s="17" t="s">
        <v>30</v>
      </c>
      <c r="B60" s="20">
        <v>502</v>
      </c>
      <c r="C60" s="28"/>
      <c r="D60" s="33">
        <f t="shared" si="7"/>
        <v>0</v>
      </c>
    </row>
    <row r="61" spans="1:4" x14ac:dyDescent="0.25">
      <c r="A61" s="17" t="s">
        <v>6</v>
      </c>
      <c r="B61" s="20">
        <v>504</v>
      </c>
      <c r="C61" s="28"/>
      <c r="D61" s="33">
        <f t="shared" si="7"/>
        <v>0</v>
      </c>
    </row>
    <row r="62" spans="1:4" x14ac:dyDescent="0.25">
      <c r="A62" s="24" t="s">
        <v>7</v>
      </c>
      <c r="B62" s="21">
        <f>SUM(B56:B61)</f>
        <v>3080</v>
      </c>
      <c r="C62" s="101" t="s">
        <v>295</v>
      </c>
      <c r="D62" s="107">
        <f>SUM(D56:D61)</f>
        <v>0</v>
      </c>
    </row>
    <row r="63" spans="1:4" x14ac:dyDescent="0.25">
      <c r="A63" s="27" t="s">
        <v>14</v>
      </c>
      <c r="B63" s="31" t="s">
        <v>20</v>
      </c>
      <c r="C63" s="22" t="s">
        <v>23</v>
      </c>
      <c r="D63" s="22" t="s">
        <v>24</v>
      </c>
    </row>
    <row r="64" spans="1:4" x14ac:dyDescent="0.25">
      <c r="A64" s="17" t="s">
        <v>2</v>
      </c>
      <c r="B64" s="20">
        <v>0</v>
      </c>
      <c r="C64" s="28"/>
      <c r="D64" s="33">
        <f>B64*C64</f>
        <v>0</v>
      </c>
    </row>
    <row r="65" spans="1:4" x14ac:dyDescent="0.25">
      <c r="A65" s="17" t="s">
        <v>3</v>
      </c>
      <c r="B65" s="20">
        <v>0</v>
      </c>
      <c r="C65" s="28"/>
      <c r="D65" s="33">
        <f t="shared" ref="D65:D69" si="8">B65*C65</f>
        <v>0</v>
      </c>
    </row>
    <row r="66" spans="1:4" x14ac:dyDescent="0.25">
      <c r="A66" s="17" t="s">
        <v>4</v>
      </c>
      <c r="B66" s="20">
        <v>0</v>
      </c>
      <c r="C66" s="28"/>
      <c r="D66" s="33">
        <f t="shared" si="8"/>
        <v>0</v>
      </c>
    </row>
    <row r="67" spans="1:4" x14ac:dyDescent="0.25">
      <c r="A67" s="17" t="s">
        <v>5</v>
      </c>
      <c r="B67" s="20">
        <v>0</v>
      </c>
      <c r="C67" s="28"/>
      <c r="D67" s="33">
        <f t="shared" si="8"/>
        <v>0</v>
      </c>
    </row>
    <row r="68" spans="1:4" x14ac:dyDescent="0.25">
      <c r="A68" s="17" t="s">
        <v>30</v>
      </c>
      <c r="B68" s="20">
        <v>0</v>
      </c>
      <c r="C68" s="28"/>
      <c r="D68" s="33">
        <f t="shared" si="8"/>
        <v>0</v>
      </c>
    </row>
    <row r="69" spans="1:4" x14ac:dyDescent="0.25">
      <c r="A69" s="17" t="s">
        <v>6</v>
      </c>
      <c r="B69" s="20">
        <v>0</v>
      </c>
      <c r="C69" s="28"/>
      <c r="D69" s="33">
        <f t="shared" si="8"/>
        <v>0</v>
      </c>
    </row>
    <row r="70" spans="1:4" x14ac:dyDescent="0.25">
      <c r="A70" s="24" t="s">
        <v>7</v>
      </c>
      <c r="B70" s="21">
        <f>SUM(B64:B69)</f>
        <v>0</v>
      </c>
      <c r="C70" s="101" t="s">
        <v>295</v>
      </c>
      <c r="D70" s="107">
        <f>SUM(D64:D69)</f>
        <v>0</v>
      </c>
    </row>
    <row r="71" spans="1:4" x14ac:dyDescent="0.25">
      <c r="A71" s="27" t="s">
        <v>15</v>
      </c>
      <c r="B71" s="31" t="s">
        <v>20</v>
      </c>
      <c r="C71" s="22" t="s">
        <v>23</v>
      </c>
      <c r="D71" s="22" t="s">
        <v>24</v>
      </c>
    </row>
    <row r="72" spans="1:4" x14ac:dyDescent="0.25">
      <c r="A72" s="17" t="s">
        <v>2</v>
      </c>
      <c r="B72" s="20">
        <v>698</v>
      </c>
      <c r="C72" s="28"/>
      <c r="D72" s="34">
        <f>B72*C72</f>
        <v>0</v>
      </c>
    </row>
    <row r="73" spans="1:4" x14ac:dyDescent="0.25">
      <c r="A73" s="17" t="s">
        <v>3</v>
      </c>
      <c r="B73" s="20">
        <v>697</v>
      </c>
      <c r="C73" s="28"/>
      <c r="D73" s="34">
        <f t="shared" ref="D73:D77" si="9">B73*C73</f>
        <v>0</v>
      </c>
    </row>
    <row r="74" spans="1:4" x14ac:dyDescent="0.25">
      <c r="A74" s="17" t="s">
        <v>4</v>
      </c>
      <c r="B74" s="20">
        <v>742</v>
      </c>
      <c r="C74" s="28"/>
      <c r="D74" s="34">
        <f t="shared" si="9"/>
        <v>0</v>
      </c>
    </row>
    <row r="75" spans="1:4" x14ac:dyDescent="0.25">
      <c r="A75" s="17" t="s">
        <v>5</v>
      </c>
      <c r="B75" s="20">
        <v>734</v>
      </c>
      <c r="C75" s="28"/>
      <c r="D75" s="34">
        <f t="shared" si="9"/>
        <v>0</v>
      </c>
    </row>
    <row r="76" spans="1:4" x14ac:dyDescent="0.25">
      <c r="A76" s="17" t="s">
        <v>30</v>
      </c>
      <c r="B76" s="20">
        <v>679</v>
      </c>
      <c r="C76" s="28"/>
      <c r="D76" s="34">
        <f t="shared" si="9"/>
        <v>0</v>
      </c>
    </row>
    <row r="77" spans="1:4" x14ac:dyDescent="0.25">
      <c r="A77" s="17" t="s">
        <v>6</v>
      </c>
      <c r="B77" s="20">
        <v>674</v>
      </c>
      <c r="C77" s="28"/>
      <c r="D77" s="34">
        <f t="shared" si="9"/>
        <v>0</v>
      </c>
    </row>
    <row r="78" spans="1:4" x14ac:dyDescent="0.25">
      <c r="A78" s="24" t="s">
        <v>7</v>
      </c>
      <c r="B78" s="21">
        <f>SUM(B72:B77)</f>
        <v>4224</v>
      </c>
      <c r="C78" s="101" t="s">
        <v>295</v>
      </c>
      <c r="D78" s="107">
        <f>SUM(D72:D77)</f>
        <v>0</v>
      </c>
    </row>
    <row r="79" spans="1:4" x14ac:dyDescent="0.25">
      <c r="A79" s="26" t="s">
        <v>16</v>
      </c>
      <c r="B79" s="31" t="s">
        <v>20</v>
      </c>
      <c r="C79" s="22" t="s">
        <v>23</v>
      </c>
      <c r="D79" s="22" t="s">
        <v>24</v>
      </c>
    </row>
    <row r="80" spans="1:4" x14ac:dyDescent="0.25">
      <c r="A80" s="17" t="s">
        <v>2</v>
      </c>
      <c r="B80" s="20">
        <v>10</v>
      </c>
      <c r="C80" s="28"/>
      <c r="D80" s="33">
        <f>B80*C80</f>
        <v>0</v>
      </c>
    </row>
    <row r="81" spans="1:4" x14ac:dyDescent="0.25">
      <c r="A81" s="17" t="s">
        <v>3</v>
      </c>
      <c r="B81" s="20">
        <v>11</v>
      </c>
      <c r="C81" s="28"/>
      <c r="D81" s="33">
        <f t="shared" ref="D81:D85" si="10">B81*C81</f>
        <v>0</v>
      </c>
    </row>
    <row r="82" spans="1:4" x14ac:dyDescent="0.25">
      <c r="A82" s="17" t="s">
        <v>4</v>
      </c>
      <c r="B82" s="20">
        <v>10</v>
      </c>
      <c r="C82" s="28"/>
      <c r="D82" s="33">
        <f t="shared" si="10"/>
        <v>0</v>
      </c>
    </row>
    <row r="83" spans="1:4" x14ac:dyDescent="0.25">
      <c r="A83" s="17" t="s">
        <v>5</v>
      </c>
      <c r="B83" s="20">
        <v>10</v>
      </c>
      <c r="C83" s="28"/>
      <c r="D83" s="33">
        <f t="shared" si="10"/>
        <v>0</v>
      </c>
    </row>
    <row r="84" spans="1:4" x14ac:dyDescent="0.25">
      <c r="A84" s="17" t="s">
        <v>30</v>
      </c>
      <c r="B84" s="20">
        <v>11</v>
      </c>
      <c r="C84" s="28"/>
      <c r="D84" s="33">
        <f t="shared" si="10"/>
        <v>0</v>
      </c>
    </row>
    <row r="85" spans="1:4" x14ac:dyDescent="0.25">
      <c r="A85" s="17" t="s">
        <v>6</v>
      </c>
      <c r="B85" s="20">
        <v>12</v>
      </c>
      <c r="C85" s="28"/>
      <c r="D85" s="33">
        <f t="shared" si="10"/>
        <v>0</v>
      </c>
    </row>
    <row r="86" spans="1:4" x14ac:dyDescent="0.25">
      <c r="A86" s="24" t="s">
        <v>7</v>
      </c>
      <c r="B86" s="21">
        <f>SUM(B80:B85)</f>
        <v>64</v>
      </c>
      <c r="C86" s="101" t="s">
        <v>295</v>
      </c>
      <c r="D86" s="107">
        <f>SUM(D80:D85)</f>
        <v>0</v>
      </c>
    </row>
    <row r="87" spans="1:4" x14ac:dyDescent="0.25">
      <c r="A87" s="27" t="s">
        <v>17</v>
      </c>
      <c r="B87" s="31" t="s">
        <v>20</v>
      </c>
      <c r="C87" s="22" t="s">
        <v>23</v>
      </c>
      <c r="D87" s="22" t="s">
        <v>24</v>
      </c>
    </row>
    <row r="88" spans="1:4" x14ac:dyDescent="0.25">
      <c r="A88" s="17" t="s">
        <v>2</v>
      </c>
      <c r="B88" s="20">
        <v>0</v>
      </c>
      <c r="C88" s="28"/>
      <c r="D88" s="33">
        <f>B88*C88</f>
        <v>0</v>
      </c>
    </row>
    <row r="89" spans="1:4" x14ac:dyDescent="0.25">
      <c r="A89" s="17" t="s">
        <v>3</v>
      </c>
      <c r="B89" s="20">
        <v>0</v>
      </c>
      <c r="C89" s="28"/>
      <c r="D89" s="33">
        <f t="shared" ref="D89:D93" si="11">B89*C89</f>
        <v>0</v>
      </c>
    </row>
    <row r="90" spans="1:4" x14ac:dyDescent="0.25">
      <c r="A90" s="17" t="s">
        <v>4</v>
      </c>
      <c r="B90" s="20">
        <v>0</v>
      </c>
      <c r="C90" s="28"/>
      <c r="D90" s="33">
        <f t="shared" si="11"/>
        <v>0</v>
      </c>
    </row>
    <row r="91" spans="1:4" x14ac:dyDescent="0.25">
      <c r="A91" s="17" t="s">
        <v>5</v>
      </c>
      <c r="B91" s="20">
        <v>0</v>
      </c>
      <c r="C91" s="28"/>
      <c r="D91" s="33">
        <f t="shared" si="11"/>
        <v>0</v>
      </c>
    </row>
    <row r="92" spans="1:4" x14ac:dyDescent="0.25">
      <c r="A92" s="17" t="s">
        <v>30</v>
      </c>
      <c r="B92" s="20">
        <v>0</v>
      </c>
      <c r="C92" s="28"/>
      <c r="D92" s="33">
        <f t="shared" si="11"/>
        <v>0</v>
      </c>
    </row>
    <row r="93" spans="1:4" x14ac:dyDescent="0.25">
      <c r="A93" s="17" t="s">
        <v>6</v>
      </c>
      <c r="B93" s="20">
        <v>0</v>
      </c>
      <c r="C93" s="28"/>
      <c r="D93" s="33">
        <f t="shared" si="11"/>
        <v>0</v>
      </c>
    </row>
    <row r="94" spans="1:4" x14ac:dyDescent="0.25">
      <c r="A94" s="24" t="s">
        <v>7</v>
      </c>
      <c r="B94" s="21">
        <f>SUM(B88:B93)</f>
        <v>0</v>
      </c>
      <c r="C94" s="101" t="s">
        <v>295</v>
      </c>
      <c r="D94" s="107">
        <f>SUM(D88:D93)</f>
        <v>0</v>
      </c>
    </row>
    <row r="95" spans="1:4" x14ac:dyDescent="0.25">
      <c r="A95" s="18" t="s">
        <v>7</v>
      </c>
      <c r="B95" s="19">
        <f>B8+B14+B22+B30+B38+B46+B54+B62+B70+B78+B86+B94</f>
        <v>35175.599999999999</v>
      </c>
      <c r="C95" s="104" t="s">
        <v>295</v>
      </c>
      <c r="D95" s="108">
        <f>D8+D14+D22+D30+D38+D46+D54+D62+D70+D78+D86+D94</f>
        <v>0</v>
      </c>
    </row>
    <row r="96" spans="1:4" x14ac:dyDescent="0.25">
      <c r="A96" s="118" t="s">
        <v>26</v>
      </c>
      <c r="B96" s="119"/>
      <c r="C96" s="119"/>
      <c r="D96" s="106">
        <f>D95*2%</f>
        <v>0</v>
      </c>
    </row>
    <row r="97" spans="1:4" x14ac:dyDescent="0.25">
      <c r="A97" s="118" t="s">
        <v>289</v>
      </c>
      <c r="B97" s="119"/>
      <c r="C97" s="119"/>
      <c r="D97" s="106">
        <f>D95*10%</f>
        <v>0</v>
      </c>
    </row>
    <row r="98" spans="1:4" ht="15" customHeight="1" x14ac:dyDescent="0.25">
      <c r="A98" s="118" t="s">
        <v>27</v>
      </c>
      <c r="B98" s="119"/>
      <c r="C98" s="119"/>
      <c r="D98" s="106">
        <f>D95+D96+D97</f>
        <v>0</v>
      </c>
    </row>
  </sheetData>
  <sheetProtection algorithmName="SHA-512" hashValue="eA6xutT3WmWLs1BCW1v54fFODalHFZjU+jzXCM27wPuJGNCaQGgjmc0pm4k1DFbPLFn6SNGoyqHto3SSH93EGw==" saltValue="qI/Bvn2GSKASLWJ84OvayA==" spinCount="100000" sheet="1" objects="1" scenarios="1"/>
  <mergeCells count="5">
    <mergeCell ref="A96:C96"/>
    <mergeCell ref="A97:C97"/>
    <mergeCell ref="A98:C98"/>
    <mergeCell ref="A1:D1"/>
    <mergeCell ref="C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23" activeCellId="2" sqref="C3:C9 C13:C19 C23:C26"/>
    </sheetView>
  </sheetViews>
  <sheetFormatPr defaultRowHeight="15" x14ac:dyDescent="0.25"/>
  <cols>
    <col min="1" max="1" width="21.5703125" style="67" customWidth="1"/>
    <col min="2" max="2" width="14.5703125" style="67" customWidth="1"/>
    <col min="3" max="3" width="21.7109375" style="68" customWidth="1"/>
    <col min="4" max="4" width="19.7109375" style="68" customWidth="1"/>
  </cols>
  <sheetData>
    <row r="1" spans="1:4" ht="15.75" customHeight="1" thickBot="1" x14ac:dyDescent="0.3">
      <c r="A1" s="130" t="s">
        <v>161</v>
      </c>
      <c r="B1" s="131"/>
      <c r="C1" s="131"/>
      <c r="D1" s="132"/>
    </row>
    <row r="2" spans="1:4" ht="24.75" thickBot="1" x14ac:dyDescent="0.3">
      <c r="A2" s="52" t="s">
        <v>144</v>
      </c>
      <c r="B2" s="53" t="s">
        <v>145</v>
      </c>
      <c r="C2" s="54" t="s">
        <v>146</v>
      </c>
      <c r="D2" s="54" t="s">
        <v>147</v>
      </c>
    </row>
    <row r="3" spans="1:4" ht="15.75" thickBot="1" x14ac:dyDescent="0.3">
      <c r="A3" s="55" t="s">
        <v>162</v>
      </c>
      <c r="B3" s="56">
        <v>1</v>
      </c>
      <c r="C3" s="57"/>
      <c r="D3" s="58">
        <f>B3*C3</f>
        <v>0</v>
      </c>
    </row>
    <row r="4" spans="1:4" ht="15.75" thickBot="1" x14ac:dyDescent="0.3">
      <c r="A4" s="55" t="s">
        <v>148</v>
      </c>
      <c r="B4" s="56">
        <v>1</v>
      </c>
      <c r="C4" s="57"/>
      <c r="D4" s="58">
        <f t="shared" ref="D4:D9" si="0">B4*C4</f>
        <v>0</v>
      </c>
    </row>
    <row r="5" spans="1:4" ht="15.75" thickBot="1" x14ac:dyDescent="0.3">
      <c r="A5" s="55" t="s">
        <v>149</v>
      </c>
      <c r="B5" s="56">
        <v>1</v>
      </c>
      <c r="C5" s="57"/>
      <c r="D5" s="58">
        <f t="shared" si="0"/>
        <v>0</v>
      </c>
    </row>
    <row r="6" spans="1:4" ht="15.75" thickBot="1" x14ac:dyDescent="0.3">
      <c r="A6" s="55" t="s">
        <v>150</v>
      </c>
      <c r="B6" s="56">
        <v>1</v>
      </c>
      <c r="C6" s="57"/>
      <c r="D6" s="58">
        <f t="shared" si="0"/>
        <v>0</v>
      </c>
    </row>
    <row r="7" spans="1:4" ht="15.75" thickBot="1" x14ac:dyDescent="0.3">
      <c r="A7" s="55" t="s">
        <v>151</v>
      </c>
      <c r="B7" s="56">
        <v>1</v>
      </c>
      <c r="C7" s="57"/>
      <c r="D7" s="58">
        <f t="shared" si="0"/>
        <v>0</v>
      </c>
    </row>
    <row r="8" spans="1:4" ht="15.75" thickBot="1" x14ac:dyDescent="0.3">
      <c r="A8" s="55" t="s">
        <v>152</v>
      </c>
      <c r="B8" s="56">
        <v>1</v>
      </c>
      <c r="C8" s="57"/>
      <c r="D8" s="58">
        <f t="shared" si="0"/>
        <v>0</v>
      </c>
    </row>
    <row r="9" spans="1:4" ht="15.75" thickBot="1" x14ac:dyDescent="0.3">
      <c r="A9" s="55" t="s">
        <v>153</v>
      </c>
      <c r="B9" s="56">
        <v>1</v>
      </c>
      <c r="C9" s="57"/>
      <c r="D9" s="58">
        <f t="shared" si="0"/>
        <v>0</v>
      </c>
    </row>
    <row r="10" spans="1:4" ht="15.75" thickBot="1" x14ac:dyDescent="0.3">
      <c r="A10" s="59" t="s">
        <v>7</v>
      </c>
      <c r="B10" s="60">
        <f>SUM(B3:B9)</f>
        <v>7</v>
      </c>
      <c r="C10" s="110" t="s">
        <v>295</v>
      </c>
      <c r="D10" s="111">
        <f>SUM(D3:D9)</f>
        <v>0</v>
      </c>
    </row>
    <row r="11" spans="1:4" ht="15.75" thickBot="1" x14ac:dyDescent="0.3">
      <c r="A11" s="61"/>
      <c r="B11" s="61"/>
      <c r="C11" s="62"/>
      <c r="D11" s="62"/>
    </row>
    <row r="12" spans="1:4" ht="24.75" thickBot="1" x14ac:dyDescent="0.3">
      <c r="A12" s="52" t="s">
        <v>144</v>
      </c>
      <c r="B12" s="53" t="s">
        <v>154</v>
      </c>
      <c r="C12" s="54" t="s">
        <v>146</v>
      </c>
      <c r="D12" s="54" t="s">
        <v>147</v>
      </c>
    </row>
    <row r="13" spans="1:4" ht="15.75" thickBot="1" x14ac:dyDescent="0.3">
      <c r="A13" s="55" t="s">
        <v>164</v>
      </c>
      <c r="B13" s="63">
        <v>2</v>
      </c>
      <c r="C13" s="64"/>
      <c r="D13" s="58">
        <f>B13*C13</f>
        <v>0</v>
      </c>
    </row>
    <row r="14" spans="1:4" ht="15.75" thickBot="1" x14ac:dyDescent="0.3">
      <c r="A14" s="55" t="s">
        <v>291</v>
      </c>
      <c r="B14" s="63">
        <v>2</v>
      </c>
      <c r="C14" s="64"/>
      <c r="D14" s="58">
        <f t="shared" ref="D14:D19" si="1">B14*C14</f>
        <v>0</v>
      </c>
    </row>
    <row r="15" spans="1:4" ht="15.75" thickBot="1" x14ac:dyDescent="0.3">
      <c r="A15" s="55" t="s">
        <v>156</v>
      </c>
      <c r="B15" s="63">
        <v>2</v>
      </c>
      <c r="C15" s="64"/>
      <c r="D15" s="58">
        <f t="shared" si="1"/>
        <v>0</v>
      </c>
    </row>
    <row r="16" spans="1:4" ht="15.75" thickBot="1" x14ac:dyDescent="0.3">
      <c r="A16" s="55" t="s">
        <v>150</v>
      </c>
      <c r="B16" s="63">
        <v>8</v>
      </c>
      <c r="C16" s="64"/>
      <c r="D16" s="58">
        <f t="shared" si="1"/>
        <v>0</v>
      </c>
    </row>
    <row r="17" spans="1:4" ht="15.75" thickBot="1" x14ac:dyDescent="0.3">
      <c r="A17" s="55" t="s">
        <v>151</v>
      </c>
      <c r="B17" s="63">
        <v>4</v>
      </c>
      <c r="C17" s="64"/>
      <c r="D17" s="58">
        <f t="shared" si="1"/>
        <v>0</v>
      </c>
    </row>
    <row r="18" spans="1:4" s="100" customFormat="1" ht="15.75" thickBot="1" x14ac:dyDescent="0.3">
      <c r="A18" s="55" t="s">
        <v>292</v>
      </c>
      <c r="B18" s="63">
        <v>4</v>
      </c>
      <c r="C18" s="64"/>
      <c r="D18" s="58">
        <f t="shared" si="1"/>
        <v>0</v>
      </c>
    </row>
    <row r="19" spans="1:4" ht="15.75" thickBot="1" x14ac:dyDescent="0.3">
      <c r="A19" s="55" t="s">
        <v>157</v>
      </c>
      <c r="B19" s="63">
        <v>6</v>
      </c>
      <c r="C19" s="64"/>
      <c r="D19" s="58">
        <f t="shared" si="1"/>
        <v>0</v>
      </c>
    </row>
    <row r="20" spans="1:4" ht="15.75" thickBot="1" x14ac:dyDescent="0.3">
      <c r="A20" s="59" t="s">
        <v>7</v>
      </c>
      <c r="B20" s="60">
        <f>SUM(B13:B19)</f>
        <v>28</v>
      </c>
      <c r="C20" s="110" t="s">
        <v>295</v>
      </c>
      <c r="D20" s="111">
        <f>SUM(D13:D19)</f>
        <v>0</v>
      </c>
    </row>
    <row r="21" spans="1:4" ht="15.75" thickBot="1" x14ac:dyDescent="0.3">
      <c r="A21" s="61"/>
      <c r="B21" s="133"/>
      <c r="C21" s="133"/>
      <c r="D21" s="133"/>
    </row>
    <row r="22" spans="1:4" ht="24.75" thickBot="1" x14ac:dyDescent="0.3">
      <c r="A22" s="52" t="s">
        <v>144</v>
      </c>
      <c r="B22" s="53" t="s">
        <v>158</v>
      </c>
      <c r="C22" s="54" t="s">
        <v>146</v>
      </c>
      <c r="D22" s="54" t="s">
        <v>147</v>
      </c>
    </row>
    <row r="23" spans="1:4" ht="24.75" thickBot="1" x14ac:dyDescent="0.3">
      <c r="A23" s="65" t="s">
        <v>159</v>
      </c>
      <c r="B23" s="63">
        <v>2</v>
      </c>
      <c r="C23" s="57"/>
      <c r="D23" s="66">
        <f>B23*C23</f>
        <v>0</v>
      </c>
    </row>
    <row r="24" spans="1:4" ht="15.75" thickBot="1" x14ac:dyDescent="0.3">
      <c r="A24" s="55" t="s">
        <v>150</v>
      </c>
      <c r="B24" s="63">
        <v>2</v>
      </c>
      <c r="C24" s="57"/>
      <c r="D24" s="66">
        <f t="shared" ref="D24:D26" si="2">B24*C24</f>
        <v>0</v>
      </c>
    </row>
    <row r="25" spans="1:4" ht="15.75" thickBot="1" x14ac:dyDescent="0.3">
      <c r="A25" s="55" t="s">
        <v>151</v>
      </c>
      <c r="B25" s="63">
        <v>4</v>
      </c>
      <c r="C25" s="57"/>
      <c r="D25" s="66">
        <f t="shared" si="2"/>
        <v>0</v>
      </c>
    </row>
    <row r="26" spans="1:4" s="100" customFormat="1" ht="15.75" thickBot="1" x14ac:dyDescent="0.3">
      <c r="A26" s="55" t="s">
        <v>157</v>
      </c>
      <c r="B26" s="63">
        <v>2</v>
      </c>
      <c r="C26" s="103"/>
      <c r="D26" s="66">
        <f t="shared" si="2"/>
        <v>0</v>
      </c>
    </row>
    <row r="27" spans="1:4" ht="15.75" thickBot="1" x14ac:dyDescent="0.3">
      <c r="A27" s="59" t="s">
        <v>7</v>
      </c>
      <c r="B27" s="60">
        <f>SUM(B23:B26)</f>
        <v>10</v>
      </c>
      <c r="C27" s="110" t="s">
        <v>295</v>
      </c>
      <c r="D27" s="111">
        <f>SUM(D23:D26)</f>
        <v>0</v>
      </c>
    </row>
    <row r="28" spans="1:4" ht="15.75" thickBot="1" x14ac:dyDescent="0.3"/>
    <row r="29" spans="1:4" ht="15.75" thickBot="1" x14ac:dyDescent="0.3">
      <c r="A29" s="69" t="s">
        <v>160</v>
      </c>
      <c r="B29" s="70">
        <f>B10+B20+B27</f>
        <v>45</v>
      </c>
      <c r="C29" s="128">
        <f>D10+D20+D27</f>
        <v>0</v>
      </c>
      <c r="D29" s="129"/>
    </row>
  </sheetData>
  <sheetProtection algorithmName="SHA-512" hashValue="QK3qUuS8gPgN214DdvlMTc1p70W12yl7lnpmX3rOFmH0lnPCyfaoK2oEQxIAdwVv/WccAxJ4ctK7JOaWyblNog==" saltValue="gmnN8FFaH5b8uAyTOWJkKA==" spinCount="100000" sheet="1" objects="1" scenarios="1"/>
  <mergeCells count="3">
    <mergeCell ref="C29:D29"/>
    <mergeCell ref="A1:D1"/>
    <mergeCell ref="B21:D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5" sqref="B5:C5"/>
    </sheetView>
  </sheetViews>
  <sheetFormatPr defaultRowHeight="15" x14ac:dyDescent="0.25"/>
  <cols>
    <col min="1" max="1" width="20.140625" style="67" customWidth="1"/>
    <col min="2" max="2" width="17.28515625" style="67" customWidth="1"/>
    <col min="3" max="3" width="18.140625" style="68" customWidth="1"/>
    <col min="4" max="4" width="20.7109375" style="68" customWidth="1"/>
  </cols>
  <sheetData>
    <row r="1" spans="1:4" ht="15.75" customHeight="1" thickBot="1" x14ac:dyDescent="0.3">
      <c r="A1" s="134" t="s">
        <v>165</v>
      </c>
      <c r="B1" s="135"/>
      <c r="C1" s="135"/>
      <c r="D1" s="136"/>
    </row>
    <row r="2" spans="1:4" ht="24.75" thickBot="1" x14ac:dyDescent="0.3">
      <c r="A2" s="71" t="s">
        <v>144</v>
      </c>
      <c r="B2" s="72" t="s">
        <v>145</v>
      </c>
      <c r="C2" s="73" t="s">
        <v>146</v>
      </c>
      <c r="D2" s="73" t="s">
        <v>147</v>
      </c>
    </row>
    <row r="3" spans="1:4" ht="15.75" thickBot="1" x14ac:dyDescent="0.3">
      <c r="A3" s="55" t="s">
        <v>162</v>
      </c>
      <c r="B3" s="56">
        <v>1</v>
      </c>
      <c r="C3" s="74"/>
      <c r="D3" s="75">
        <f>B3*C3</f>
        <v>0</v>
      </c>
    </row>
    <row r="4" spans="1:4" ht="15.75" thickBot="1" x14ac:dyDescent="0.3">
      <c r="A4" s="55" t="s">
        <v>149</v>
      </c>
      <c r="B4" s="56">
        <v>1</v>
      </c>
      <c r="C4" s="74"/>
      <c r="D4" s="75">
        <f t="shared" ref="D4:D7" si="0">B4*C4</f>
        <v>0</v>
      </c>
    </row>
    <row r="5" spans="1:4" ht="15.75" thickBot="1" x14ac:dyDescent="0.3">
      <c r="A5" s="55" t="s">
        <v>150</v>
      </c>
      <c r="B5" s="56">
        <v>2</v>
      </c>
      <c r="C5" s="74"/>
      <c r="D5" s="75">
        <f t="shared" si="0"/>
        <v>0</v>
      </c>
    </row>
    <row r="6" spans="1:4" ht="15.75" thickBot="1" x14ac:dyDescent="0.3">
      <c r="A6" s="55" t="s">
        <v>157</v>
      </c>
      <c r="B6" s="56">
        <v>1</v>
      </c>
      <c r="C6" s="74"/>
      <c r="D6" s="75">
        <f t="shared" si="0"/>
        <v>0</v>
      </c>
    </row>
    <row r="7" spans="1:4" ht="15.75" thickBot="1" x14ac:dyDescent="0.3">
      <c r="A7" s="55" t="s">
        <v>153</v>
      </c>
      <c r="B7" s="56">
        <v>1</v>
      </c>
      <c r="C7" s="74"/>
      <c r="D7" s="75">
        <f t="shared" si="0"/>
        <v>0</v>
      </c>
    </row>
    <row r="8" spans="1:4" ht="15.75" thickBot="1" x14ac:dyDescent="0.3">
      <c r="A8" s="59" t="s">
        <v>163</v>
      </c>
      <c r="B8" s="72">
        <f>SUM(B3:B7)</f>
        <v>6</v>
      </c>
      <c r="C8" s="114" t="s">
        <v>295</v>
      </c>
      <c r="D8" s="112">
        <f>SUM(D3:D7)</f>
        <v>0</v>
      </c>
    </row>
    <row r="9" spans="1:4" ht="15.75" thickBot="1" x14ac:dyDescent="0.3"/>
    <row r="10" spans="1:4" ht="24.75" thickBot="1" x14ac:dyDescent="0.3">
      <c r="A10" s="76" t="s">
        <v>144</v>
      </c>
      <c r="B10" s="53" t="s">
        <v>154</v>
      </c>
      <c r="C10" s="54" t="s">
        <v>146</v>
      </c>
      <c r="D10" s="54" t="s">
        <v>147</v>
      </c>
    </row>
    <row r="11" spans="1:4" ht="15.75" thickBot="1" x14ac:dyDescent="0.3">
      <c r="A11" s="55" t="s">
        <v>164</v>
      </c>
      <c r="B11" s="56">
        <v>2</v>
      </c>
      <c r="C11" s="64"/>
      <c r="D11" s="75">
        <f>B11*C11</f>
        <v>0</v>
      </c>
    </row>
    <row r="12" spans="1:4" ht="15.75" thickBot="1" x14ac:dyDescent="0.3">
      <c r="A12" s="55" t="s">
        <v>148</v>
      </c>
      <c r="B12" s="56">
        <v>2</v>
      </c>
      <c r="C12" s="64"/>
      <c r="D12" s="75">
        <f t="shared" ref="D12:D14" si="1">B12*C12</f>
        <v>0</v>
      </c>
    </row>
    <row r="13" spans="1:4" ht="15.75" thickBot="1" x14ac:dyDescent="0.3">
      <c r="A13" s="55" t="s">
        <v>155</v>
      </c>
      <c r="B13" s="56">
        <v>2</v>
      </c>
      <c r="C13" s="64"/>
      <c r="D13" s="75">
        <f t="shared" si="1"/>
        <v>0</v>
      </c>
    </row>
    <row r="14" spans="1:4" ht="15.75" thickBot="1" x14ac:dyDescent="0.3">
      <c r="A14" s="55" t="s">
        <v>150</v>
      </c>
      <c r="B14" s="56">
        <v>14</v>
      </c>
      <c r="C14" s="64"/>
      <c r="D14" s="75">
        <f t="shared" si="1"/>
        <v>0</v>
      </c>
    </row>
    <row r="15" spans="1:4" ht="15.75" thickBot="1" x14ac:dyDescent="0.3">
      <c r="A15" s="55" t="s">
        <v>157</v>
      </c>
      <c r="B15" s="56">
        <v>4</v>
      </c>
      <c r="C15" s="64"/>
      <c r="D15" s="75">
        <f>B15*C15</f>
        <v>0</v>
      </c>
    </row>
    <row r="16" spans="1:4" ht="15.75" thickBot="1" x14ac:dyDescent="0.3">
      <c r="A16" s="59" t="s">
        <v>163</v>
      </c>
      <c r="B16" s="72">
        <f>SUM(B11:B15)</f>
        <v>24</v>
      </c>
      <c r="C16" s="114" t="s">
        <v>295</v>
      </c>
      <c r="D16" s="109">
        <f>SUM(D11:D15)</f>
        <v>0</v>
      </c>
    </row>
    <row r="17" spans="1:4" ht="15.75" thickBot="1" x14ac:dyDescent="0.3"/>
    <row r="18" spans="1:4" ht="24.75" thickBot="1" x14ac:dyDescent="0.3">
      <c r="A18" s="76" t="s">
        <v>144</v>
      </c>
      <c r="B18" s="53" t="s">
        <v>158</v>
      </c>
      <c r="C18" s="54" t="s">
        <v>146</v>
      </c>
      <c r="D18" s="54" t="s">
        <v>147</v>
      </c>
    </row>
    <row r="19" spans="1:4" ht="15.75" thickBot="1" x14ac:dyDescent="0.3">
      <c r="A19" s="55" t="s">
        <v>150</v>
      </c>
      <c r="B19" s="56">
        <v>6</v>
      </c>
      <c r="C19" s="74"/>
      <c r="D19" s="66">
        <f>B19*C19</f>
        <v>0</v>
      </c>
    </row>
    <row r="20" spans="1:4" ht="15.75" thickBot="1" x14ac:dyDescent="0.3">
      <c r="A20" s="59" t="s">
        <v>163</v>
      </c>
      <c r="B20" s="72">
        <f>B19</f>
        <v>6</v>
      </c>
      <c r="C20" s="114" t="s">
        <v>295</v>
      </c>
      <c r="D20" s="113">
        <f>D19</f>
        <v>0</v>
      </c>
    </row>
    <row r="21" spans="1:4" ht="15.75" thickBot="1" x14ac:dyDescent="0.3"/>
    <row r="22" spans="1:4" ht="15.75" thickBot="1" x14ac:dyDescent="0.3">
      <c r="A22" s="69" t="s">
        <v>160</v>
      </c>
      <c r="B22" s="53">
        <f>B8+B16+B20</f>
        <v>36</v>
      </c>
      <c r="C22" s="114" t="s">
        <v>295</v>
      </c>
      <c r="D22" s="99">
        <f>D8+D16+D20</f>
        <v>0</v>
      </c>
    </row>
  </sheetData>
  <sheetProtection algorithmName="SHA-512" hashValue="kRwJmxMVlDMmTDgy6vChF4wSCFfFoW6aPCpZglf/PuLEm+K41ZnIr7iCcoNIoAavebkmhDYesWH1JSnvljuwXA==" saltValue="gYM2QSJJpKtfaML99o3Sig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workbookViewId="0">
      <selection activeCell="M26" sqref="M26"/>
    </sheetView>
  </sheetViews>
  <sheetFormatPr defaultRowHeight="15" x14ac:dyDescent="0.25"/>
  <cols>
    <col min="1" max="1" width="12" style="32" customWidth="1"/>
    <col min="2" max="2" width="23.7109375" style="32" customWidth="1"/>
    <col min="3" max="3" width="31.5703125" style="32" customWidth="1"/>
    <col min="4" max="8" width="9.140625" style="32"/>
  </cols>
  <sheetData>
    <row r="1" spans="1:7" x14ac:dyDescent="0.25">
      <c r="A1" s="140" t="s">
        <v>166</v>
      </c>
      <c r="B1" s="140"/>
      <c r="C1" s="140"/>
      <c r="E1" s="137"/>
      <c r="F1" s="137"/>
      <c r="G1" s="137"/>
    </row>
    <row r="2" spans="1:7" ht="15.75" thickBot="1" x14ac:dyDescent="0.3">
      <c r="E2" s="137"/>
      <c r="F2" s="137"/>
      <c r="G2" s="137"/>
    </row>
    <row r="3" spans="1:7" ht="15.75" thickBot="1" x14ac:dyDescent="0.3">
      <c r="A3" s="77">
        <v>1</v>
      </c>
      <c r="B3" s="78" t="s">
        <v>167</v>
      </c>
      <c r="C3" s="79"/>
      <c r="E3" s="137"/>
      <c r="F3" s="137"/>
      <c r="G3" s="137"/>
    </row>
    <row r="4" spans="1:7" ht="26.25" thickBot="1" x14ac:dyDescent="0.3">
      <c r="A4" s="80">
        <v>2</v>
      </c>
      <c r="B4" s="81" t="s">
        <v>168</v>
      </c>
      <c r="C4" s="44"/>
      <c r="E4" s="137"/>
      <c r="F4" s="137"/>
      <c r="G4" s="137"/>
    </row>
    <row r="5" spans="1:7" ht="26.25" thickBot="1" x14ac:dyDescent="0.3">
      <c r="A5" s="80">
        <v>3</v>
      </c>
      <c r="B5" s="81" t="s">
        <v>169</v>
      </c>
      <c r="C5" s="44"/>
      <c r="E5" s="137"/>
      <c r="F5" s="137"/>
      <c r="G5" s="137"/>
    </row>
    <row r="6" spans="1:7" ht="15.75" thickBot="1" x14ac:dyDescent="0.3">
      <c r="A6" s="80">
        <v>4</v>
      </c>
      <c r="B6" s="81" t="s">
        <v>170</v>
      </c>
      <c r="C6" s="44"/>
      <c r="E6" s="137"/>
      <c r="F6" s="137"/>
      <c r="G6" s="137"/>
    </row>
    <row r="7" spans="1:7" ht="15.75" thickBot="1" x14ac:dyDescent="0.3">
      <c r="A7" s="80">
        <v>5</v>
      </c>
      <c r="B7" s="81" t="s">
        <v>171</v>
      </c>
      <c r="C7" s="44"/>
      <c r="E7" s="137"/>
      <c r="F7" s="137"/>
      <c r="G7" s="137"/>
    </row>
    <row r="8" spans="1:7" x14ac:dyDescent="0.25">
      <c r="E8" s="137"/>
      <c r="F8" s="137"/>
      <c r="G8" s="137"/>
    </row>
    <row r="9" spans="1:7" x14ac:dyDescent="0.25">
      <c r="A9" s="140" t="s">
        <v>172</v>
      </c>
      <c r="B9" s="140"/>
      <c r="C9" s="140"/>
      <c r="E9" s="137"/>
      <c r="F9" s="137"/>
      <c r="G9" s="137"/>
    </row>
    <row r="10" spans="1:7" ht="15.75" thickBot="1" x14ac:dyDescent="0.3">
      <c r="E10" s="137"/>
      <c r="F10" s="137"/>
      <c r="G10" s="137"/>
    </row>
    <row r="11" spans="1:7" ht="26.25" thickBot="1" x14ac:dyDescent="0.3">
      <c r="A11" s="77">
        <v>1</v>
      </c>
      <c r="B11" s="79" t="s">
        <v>173</v>
      </c>
      <c r="C11" s="79" t="s">
        <v>174</v>
      </c>
      <c r="E11" s="137"/>
      <c r="F11" s="137"/>
      <c r="G11" s="137"/>
    </row>
    <row r="12" spans="1:7" ht="15.75" thickBot="1" x14ac:dyDescent="0.3">
      <c r="A12" s="82" t="s">
        <v>37</v>
      </c>
      <c r="B12" s="81" t="s">
        <v>175</v>
      </c>
      <c r="C12" s="44"/>
      <c r="E12" s="137"/>
      <c r="F12" s="137"/>
      <c r="G12" s="137"/>
    </row>
    <row r="13" spans="1:7" ht="15.75" thickBot="1" x14ac:dyDescent="0.3">
      <c r="A13" s="82" t="s">
        <v>39</v>
      </c>
      <c r="B13" s="81" t="s">
        <v>176</v>
      </c>
      <c r="C13" s="44"/>
      <c r="D13" s="143" t="s">
        <v>177</v>
      </c>
      <c r="E13" s="144"/>
      <c r="F13" s="144"/>
      <c r="G13" s="144"/>
    </row>
    <row r="14" spans="1:7" ht="15.75" thickBot="1" x14ac:dyDescent="0.3">
      <c r="A14" s="82" t="s">
        <v>178</v>
      </c>
      <c r="B14" s="81" t="s">
        <v>179</v>
      </c>
      <c r="C14" s="44"/>
    </row>
    <row r="15" spans="1:7" ht="15.75" thickBot="1" x14ac:dyDescent="0.3">
      <c r="A15" s="82" t="s">
        <v>180</v>
      </c>
      <c r="B15" s="81" t="s">
        <v>181</v>
      </c>
      <c r="C15" s="44"/>
      <c r="D15" s="143" t="s">
        <v>182</v>
      </c>
      <c r="E15" s="144"/>
      <c r="F15" s="144"/>
      <c r="G15" s="144"/>
    </row>
    <row r="16" spans="1:7" ht="26.25" thickBot="1" x14ac:dyDescent="0.3">
      <c r="A16" s="82" t="s">
        <v>183</v>
      </c>
      <c r="B16" s="81" t="s">
        <v>184</v>
      </c>
      <c r="C16" s="44"/>
      <c r="D16" s="143" t="s">
        <v>185</v>
      </c>
      <c r="E16" s="144"/>
      <c r="F16" s="144"/>
      <c r="G16" s="144"/>
    </row>
    <row r="17" spans="1:7" ht="15.75" thickBot="1" x14ac:dyDescent="0.3">
      <c r="A17" s="82"/>
      <c r="B17" s="81"/>
      <c r="C17" s="44"/>
      <c r="E17" s="137"/>
      <c r="F17" s="137"/>
      <c r="G17" s="137"/>
    </row>
    <row r="18" spans="1:7" ht="15.75" thickBot="1" x14ac:dyDescent="0.3">
      <c r="A18" s="82" t="s">
        <v>186</v>
      </c>
      <c r="B18" s="81" t="s">
        <v>187</v>
      </c>
      <c r="C18" s="44"/>
      <c r="E18" s="137"/>
      <c r="F18" s="137"/>
      <c r="G18" s="137"/>
    </row>
    <row r="19" spans="1:7" ht="15.75" thickBot="1" x14ac:dyDescent="0.3">
      <c r="A19" s="138" t="s">
        <v>7</v>
      </c>
      <c r="B19" s="139"/>
      <c r="C19" s="44"/>
      <c r="E19" s="137"/>
      <c r="F19" s="137"/>
      <c r="G19" s="137"/>
    </row>
    <row r="20" spans="1:7" x14ac:dyDescent="0.25">
      <c r="E20" s="137"/>
      <c r="F20" s="137"/>
      <c r="G20" s="137"/>
    </row>
    <row r="21" spans="1:7" x14ac:dyDescent="0.25">
      <c r="E21" s="137"/>
      <c r="F21" s="137"/>
      <c r="G21" s="137"/>
    </row>
    <row r="22" spans="1:7" x14ac:dyDescent="0.25">
      <c r="A22" s="140" t="s">
        <v>188</v>
      </c>
      <c r="B22" s="140"/>
      <c r="C22" s="140"/>
      <c r="E22" s="137"/>
      <c r="F22" s="137"/>
      <c r="G22" s="137"/>
    </row>
    <row r="23" spans="1:7" x14ac:dyDescent="0.25">
      <c r="A23" s="83"/>
      <c r="E23" s="137"/>
      <c r="F23" s="137"/>
      <c r="G23" s="137"/>
    </row>
    <row r="24" spans="1:7" x14ac:dyDescent="0.25">
      <c r="A24" s="142" t="s">
        <v>189</v>
      </c>
      <c r="B24" s="142"/>
      <c r="C24" s="142"/>
      <c r="E24" s="137"/>
      <c r="F24" s="137"/>
      <c r="G24" s="137"/>
    </row>
    <row r="25" spans="1:7" ht="15.75" thickBot="1" x14ac:dyDescent="0.3">
      <c r="E25" s="137"/>
      <c r="F25" s="137"/>
      <c r="G25" s="137"/>
    </row>
    <row r="26" spans="1:7" ht="39" thickBot="1" x14ac:dyDescent="0.3">
      <c r="A26" s="77" t="s">
        <v>190</v>
      </c>
      <c r="B26" s="79" t="s">
        <v>191</v>
      </c>
      <c r="C26" s="79" t="s">
        <v>174</v>
      </c>
      <c r="E26" s="137"/>
      <c r="F26" s="137"/>
      <c r="G26" s="137"/>
    </row>
    <row r="27" spans="1:7" ht="15.75" thickBot="1" x14ac:dyDescent="0.3">
      <c r="A27" s="82" t="s">
        <v>37</v>
      </c>
      <c r="B27" s="81" t="s">
        <v>192</v>
      </c>
      <c r="C27" s="44"/>
    </row>
    <row r="28" spans="1:7" ht="15.75" thickBot="1" x14ac:dyDescent="0.3">
      <c r="A28" s="82" t="s">
        <v>39</v>
      </c>
      <c r="B28" s="81" t="s">
        <v>193</v>
      </c>
      <c r="C28" s="44"/>
    </row>
    <row r="29" spans="1:7" ht="15.75" thickBot="1" x14ac:dyDescent="0.3">
      <c r="A29" s="138" t="s">
        <v>7</v>
      </c>
      <c r="B29" s="139"/>
      <c r="C29" s="44"/>
      <c r="E29" s="137"/>
      <c r="F29" s="137"/>
      <c r="G29" s="137"/>
    </row>
    <row r="30" spans="1:7" x14ac:dyDescent="0.25">
      <c r="E30" s="137"/>
      <c r="F30" s="137"/>
      <c r="G30" s="137"/>
    </row>
    <row r="31" spans="1:7" x14ac:dyDescent="0.25">
      <c r="E31" s="137"/>
      <c r="F31" s="137"/>
      <c r="G31" s="137"/>
    </row>
    <row r="32" spans="1:7" x14ac:dyDescent="0.25">
      <c r="A32" s="147" t="s">
        <v>194</v>
      </c>
      <c r="B32" s="147"/>
      <c r="C32" s="147"/>
      <c r="D32" s="147"/>
      <c r="E32" s="137"/>
      <c r="F32" s="137"/>
      <c r="G32" s="137"/>
    </row>
    <row r="33" spans="1:8" ht="15.75" thickBot="1" x14ac:dyDescent="0.3">
      <c r="E33" s="137"/>
      <c r="F33" s="137"/>
      <c r="G33" s="137"/>
    </row>
    <row r="34" spans="1:8" ht="26.25" thickBot="1" x14ac:dyDescent="0.3">
      <c r="A34" s="77" t="s">
        <v>195</v>
      </c>
      <c r="B34" s="79" t="s">
        <v>196</v>
      </c>
      <c r="C34" s="79" t="s">
        <v>197</v>
      </c>
      <c r="D34" s="79" t="s">
        <v>174</v>
      </c>
      <c r="E34" s="141"/>
      <c r="F34" s="137"/>
      <c r="G34" s="137"/>
    </row>
    <row r="35" spans="1:8" ht="15.75" thickBot="1" x14ac:dyDescent="0.3">
      <c r="A35" s="82" t="s">
        <v>37</v>
      </c>
      <c r="B35" s="81" t="s">
        <v>198</v>
      </c>
      <c r="C35" s="84">
        <v>0.2</v>
      </c>
      <c r="D35" s="44"/>
      <c r="E35" s="141"/>
      <c r="F35" s="137"/>
      <c r="G35" s="137"/>
    </row>
    <row r="36" spans="1:8" ht="15.75" thickBot="1" x14ac:dyDescent="0.3">
      <c r="A36" s="82" t="s">
        <v>39</v>
      </c>
      <c r="B36" s="81" t="s">
        <v>199</v>
      </c>
      <c r="C36" s="84">
        <v>2.5000000000000001E-2</v>
      </c>
      <c r="D36" s="44"/>
      <c r="E36" s="141"/>
      <c r="F36" s="137"/>
      <c r="G36" s="137"/>
    </row>
    <row r="37" spans="1:8" ht="15.75" thickBot="1" x14ac:dyDescent="0.3">
      <c r="A37" s="82" t="s">
        <v>178</v>
      </c>
      <c r="B37" s="81" t="s">
        <v>200</v>
      </c>
      <c r="C37" s="85"/>
      <c r="D37" s="44"/>
      <c r="E37" s="86" t="s">
        <v>201</v>
      </c>
      <c r="G37" s="137"/>
      <c r="H37" s="137"/>
    </row>
    <row r="38" spans="1:8" ht="15.75" thickBot="1" x14ac:dyDescent="0.3">
      <c r="A38" s="82" t="s">
        <v>180</v>
      </c>
      <c r="B38" s="81" t="s">
        <v>202</v>
      </c>
      <c r="C38" s="84">
        <v>1.4999999999999999E-2</v>
      </c>
      <c r="D38" s="44"/>
      <c r="E38" s="141"/>
      <c r="F38" s="137"/>
      <c r="G38" s="137"/>
    </row>
    <row r="39" spans="1:8" ht="15.75" thickBot="1" x14ac:dyDescent="0.3">
      <c r="A39" s="82" t="s">
        <v>183</v>
      </c>
      <c r="B39" s="81" t="s">
        <v>203</v>
      </c>
      <c r="C39" s="84">
        <v>0.01</v>
      </c>
      <c r="D39" s="44"/>
      <c r="E39" s="141"/>
      <c r="F39" s="137"/>
      <c r="G39" s="137"/>
    </row>
    <row r="40" spans="1:8" ht="15.75" thickBot="1" x14ac:dyDescent="0.3">
      <c r="A40" s="82" t="s">
        <v>204</v>
      </c>
      <c r="B40" s="81" t="s">
        <v>205</v>
      </c>
      <c r="C40" s="84">
        <v>6.0000000000000001E-3</v>
      </c>
      <c r="D40" s="44"/>
      <c r="E40" s="141"/>
      <c r="F40" s="137"/>
      <c r="G40" s="137"/>
    </row>
    <row r="41" spans="1:8" ht="15.75" thickBot="1" x14ac:dyDescent="0.3">
      <c r="A41" s="82" t="s">
        <v>186</v>
      </c>
      <c r="B41" s="81" t="s">
        <v>206</v>
      </c>
      <c r="C41" s="84">
        <v>2E-3</v>
      </c>
      <c r="D41" s="44"/>
      <c r="E41" s="141"/>
      <c r="F41" s="137"/>
      <c r="G41" s="137"/>
    </row>
    <row r="42" spans="1:8" ht="15.75" thickBot="1" x14ac:dyDescent="0.3">
      <c r="A42" s="82" t="s">
        <v>207</v>
      </c>
      <c r="B42" s="81" t="s">
        <v>208</v>
      </c>
      <c r="C42" s="84">
        <v>0.08</v>
      </c>
      <c r="D42" s="44"/>
      <c r="E42" s="141"/>
      <c r="F42" s="137"/>
      <c r="G42" s="137"/>
    </row>
    <row r="43" spans="1:8" ht="15.75" thickBot="1" x14ac:dyDescent="0.3">
      <c r="A43" s="138" t="s">
        <v>163</v>
      </c>
      <c r="B43" s="139"/>
      <c r="C43" s="44"/>
      <c r="D43" s="44"/>
      <c r="E43" s="141"/>
      <c r="F43" s="137"/>
      <c r="G43" s="137"/>
    </row>
    <row r="44" spans="1:8" x14ac:dyDescent="0.25">
      <c r="E44" s="137"/>
      <c r="F44" s="137"/>
      <c r="G44" s="137"/>
    </row>
    <row r="45" spans="1:8" x14ac:dyDescent="0.25">
      <c r="E45" s="137"/>
      <c r="F45" s="137"/>
      <c r="G45" s="137"/>
    </row>
    <row r="46" spans="1:8" x14ac:dyDescent="0.25">
      <c r="A46" s="142" t="s">
        <v>209</v>
      </c>
      <c r="B46" s="142"/>
      <c r="C46" s="142"/>
      <c r="E46" s="137"/>
      <c r="F46" s="137"/>
      <c r="G46" s="137"/>
    </row>
    <row r="47" spans="1:8" ht="15.75" thickBot="1" x14ac:dyDescent="0.3">
      <c r="E47" s="137"/>
      <c r="F47" s="137"/>
      <c r="G47" s="137"/>
    </row>
    <row r="48" spans="1:8" ht="26.25" thickBot="1" x14ac:dyDescent="0.3">
      <c r="A48" s="77" t="s">
        <v>210</v>
      </c>
      <c r="B48" s="79" t="s">
        <v>211</v>
      </c>
      <c r="C48" s="79" t="s">
        <v>174</v>
      </c>
      <c r="E48" s="137"/>
      <c r="F48" s="137"/>
      <c r="G48" s="137"/>
    </row>
    <row r="49" spans="1:7" ht="15.75" thickBot="1" x14ac:dyDescent="0.3">
      <c r="A49" s="82" t="s">
        <v>37</v>
      </c>
      <c r="B49" s="81" t="s">
        <v>212</v>
      </c>
      <c r="C49" s="44"/>
    </row>
    <row r="50" spans="1:7" ht="26.25" thickBot="1" x14ac:dyDescent="0.3">
      <c r="A50" s="82" t="s">
        <v>39</v>
      </c>
      <c r="B50" s="81" t="s">
        <v>213</v>
      </c>
      <c r="C50" s="44"/>
      <c r="D50" s="145" t="s">
        <v>214</v>
      </c>
      <c r="E50" s="146"/>
    </row>
    <row r="51" spans="1:7" ht="15.75" thickBot="1" x14ac:dyDescent="0.3">
      <c r="A51" s="82" t="s">
        <v>178</v>
      </c>
      <c r="B51" s="81" t="s">
        <v>215</v>
      </c>
      <c r="C51" s="44"/>
      <c r="E51" s="137"/>
      <c r="F51" s="137"/>
      <c r="G51" s="137"/>
    </row>
    <row r="52" spans="1:7" ht="15.75" thickBot="1" x14ac:dyDescent="0.3">
      <c r="A52" s="82" t="s">
        <v>180</v>
      </c>
      <c r="B52" s="81" t="s">
        <v>187</v>
      </c>
      <c r="C52" s="44"/>
      <c r="E52" s="137"/>
      <c r="F52" s="137"/>
      <c r="G52" s="137"/>
    </row>
    <row r="53" spans="1:7" ht="15.75" thickBot="1" x14ac:dyDescent="0.3">
      <c r="A53" s="138" t="s">
        <v>7</v>
      </c>
      <c r="B53" s="139"/>
      <c r="C53" s="44"/>
      <c r="E53" s="137"/>
      <c r="F53" s="137"/>
      <c r="G53" s="137"/>
    </row>
    <row r="54" spans="1:7" x14ac:dyDescent="0.25">
      <c r="E54" s="137"/>
      <c r="F54" s="137"/>
      <c r="G54" s="137"/>
    </row>
    <row r="55" spans="1:7" x14ac:dyDescent="0.25">
      <c r="E55" s="137"/>
      <c r="F55" s="137"/>
      <c r="G55" s="137"/>
    </row>
    <row r="56" spans="1:7" x14ac:dyDescent="0.25">
      <c r="A56" s="142" t="s">
        <v>216</v>
      </c>
      <c r="B56" s="142"/>
      <c r="C56" s="142"/>
      <c r="E56" s="137"/>
      <c r="F56" s="137"/>
      <c r="G56" s="137"/>
    </row>
    <row r="57" spans="1:7" ht="15.75" thickBot="1" x14ac:dyDescent="0.3">
      <c r="E57" s="137"/>
      <c r="F57" s="137"/>
      <c r="G57" s="137"/>
    </row>
    <row r="58" spans="1:7" ht="26.25" thickBot="1" x14ac:dyDescent="0.3">
      <c r="A58" s="77">
        <v>2</v>
      </c>
      <c r="B58" s="79" t="s">
        <v>217</v>
      </c>
      <c r="C58" s="79" t="s">
        <v>174</v>
      </c>
      <c r="E58" s="137"/>
      <c r="F58" s="137"/>
      <c r="G58" s="137"/>
    </row>
    <row r="59" spans="1:7" ht="26.25" thickBot="1" x14ac:dyDescent="0.3">
      <c r="A59" s="82" t="s">
        <v>190</v>
      </c>
      <c r="B59" s="81" t="s">
        <v>191</v>
      </c>
      <c r="C59" s="44"/>
      <c r="E59" s="137"/>
      <c r="F59" s="137"/>
      <c r="G59" s="137"/>
    </row>
    <row r="60" spans="1:7" ht="26.25" thickBot="1" x14ac:dyDescent="0.3">
      <c r="A60" s="82" t="s">
        <v>195</v>
      </c>
      <c r="B60" s="81" t="s">
        <v>196</v>
      </c>
      <c r="C60" s="44"/>
      <c r="E60" s="137"/>
      <c r="F60" s="137"/>
      <c r="G60" s="137"/>
    </row>
    <row r="61" spans="1:7" ht="15.75" thickBot="1" x14ac:dyDescent="0.3">
      <c r="A61" s="82" t="s">
        <v>210</v>
      </c>
      <c r="B61" s="81" t="s">
        <v>211</v>
      </c>
      <c r="C61" s="44"/>
      <c r="E61" s="137"/>
      <c r="F61" s="137"/>
      <c r="G61" s="137"/>
    </row>
    <row r="62" spans="1:7" ht="15.75" thickBot="1" x14ac:dyDescent="0.3">
      <c r="A62" s="138" t="s">
        <v>7</v>
      </c>
      <c r="B62" s="139"/>
      <c r="C62" s="44"/>
      <c r="E62" s="137"/>
      <c r="F62" s="137"/>
      <c r="G62" s="137"/>
    </row>
    <row r="63" spans="1:7" x14ac:dyDescent="0.25">
      <c r="A63" s="83"/>
      <c r="E63" s="137"/>
      <c r="F63" s="137"/>
      <c r="G63" s="137"/>
    </row>
    <row r="64" spans="1:7" x14ac:dyDescent="0.25">
      <c r="E64" s="137"/>
      <c r="F64" s="137"/>
      <c r="G64" s="137"/>
    </row>
    <row r="65" spans="1:8" x14ac:dyDescent="0.25">
      <c r="A65" s="140" t="s">
        <v>218</v>
      </c>
      <c r="B65" s="140"/>
      <c r="C65" s="140"/>
      <c r="E65" s="137"/>
      <c r="F65" s="137"/>
      <c r="G65" s="137"/>
    </row>
    <row r="66" spans="1:8" ht="15.75" thickBot="1" x14ac:dyDescent="0.3">
      <c r="E66" s="137"/>
      <c r="F66" s="137"/>
      <c r="G66" s="137"/>
    </row>
    <row r="67" spans="1:8" ht="15.75" thickBot="1" x14ac:dyDescent="0.3">
      <c r="A67" s="77">
        <v>3</v>
      </c>
      <c r="B67" s="79" t="s">
        <v>219</v>
      </c>
      <c r="C67" s="79" t="s">
        <v>174</v>
      </c>
      <c r="E67" s="137"/>
      <c r="F67" s="137"/>
      <c r="G67" s="137"/>
    </row>
    <row r="68" spans="1:8" ht="15.75" thickBot="1" x14ac:dyDescent="0.3">
      <c r="A68" s="82" t="s">
        <v>37</v>
      </c>
      <c r="B68" s="87" t="s">
        <v>220</v>
      </c>
      <c r="C68" s="44"/>
      <c r="D68" s="88">
        <v>4.1999999999999997E-3</v>
      </c>
      <c r="E68" s="137"/>
      <c r="F68" s="137"/>
      <c r="G68" s="137"/>
    </row>
    <row r="69" spans="1:8" ht="26.25" thickBot="1" x14ac:dyDescent="0.3">
      <c r="A69" s="82" t="s">
        <v>39</v>
      </c>
      <c r="B69" s="87" t="s">
        <v>221</v>
      </c>
      <c r="C69" s="44"/>
      <c r="D69" s="88">
        <v>3.3E-3</v>
      </c>
      <c r="E69" s="137"/>
      <c r="F69" s="137"/>
      <c r="G69" s="137"/>
    </row>
    <row r="70" spans="1:8" ht="39" thickBot="1" x14ac:dyDescent="0.3">
      <c r="A70" s="82" t="s">
        <v>178</v>
      </c>
      <c r="B70" s="87" t="s">
        <v>222</v>
      </c>
      <c r="C70" s="44"/>
      <c r="D70" s="88">
        <v>2.0000000000000001E-4</v>
      </c>
      <c r="E70" s="137"/>
      <c r="F70" s="137"/>
      <c r="G70" s="137"/>
    </row>
    <row r="71" spans="1:8" ht="15.75" thickBot="1" x14ac:dyDescent="0.3">
      <c r="A71" s="82" t="s">
        <v>180</v>
      </c>
      <c r="B71" s="87" t="s">
        <v>223</v>
      </c>
      <c r="C71" s="44"/>
      <c r="D71" s="88">
        <v>1.9400000000000001E-2</v>
      </c>
      <c r="E71" s="137"/>
      <c r="F71" s="137"/>
      <c r="G71" s="137"/>
    </row>
    <row r="72" spans="1:8" ht="39" thickBot="1" x14ac:dyDescent="0.3">
      <c r="A72" s="82" t="s">
        <v>183</v>
      </c>
      <c r="B72" s="87" t="s">
        <v>224</v>
      </c>
      <c r="C72" s="44"/>
      <c r="D72" s="143" t="s">
        <v>225</v>
      </c>
      <c r="E72" s="144"/>
      <c r="F72" s="144"/>
      <c r="G72" s="137"/>
      <c r="H72" s="137"/>
    </row>
    <row r="73" spans="1:8" ht="39" thickBot="1" x14ac:dyDescent="0.3">
      <c r="A73" s="82" t="s">
        <v>204</v>
      </c>
      <c r="B73" s="87" t="s">
        <v>226</v>
      </c>
      <c r="C73" s="44"/>
      <c r="D73" s="88">
        <v>7.7000000000000002E-3</v>
      </c>
      <c r="E73" s="137"/>
      <c r="F73" s="137"/>
      <c r="G73" s="137"/>
    </row>
    <row r="74" spans="1:8" ht="15.75" thickBot="1" x14ac:dyDescent="0.3">
      <c r="A74" s="138" t="s">
        <v>7</v>
      </c>
      <c r="B74" s="139"/>
      <c r="C74" s="44"/>
      <c r="E74" s="137"/>
      <c r="F74" s="137"/>
      <c r="G74" s="137"/>
    </row>
    <row r="75" spans="1:8" x14ac:dyDescent="0.25">
      <c r="E75" s="137"/>
      <c r="F75" s="137"/>
      <c r="G75" s="137"/>
    </row>
    <row r="76" spans="1:8" x14ac:dyDescent="0.25">
      <c r="E76" s="137"/>
      <c r="F76" s="137"/>
      <c r="G76" s="137"/>
    </row>
    <row r="77" spans="1:8" x14ac:dyDescent="0.25">
      <c r="A77" s="140" t="s">
        <v>227</v>
      </c>
      <c r="B77" s="140"/>
      <c r="C77" s="140"/>
      <c r="E77" s="137"/>
      <c r="F77" s="137"/>
      <c r="G77" s="137"/>
    </row>
    <row r="78" spans="1:8" x14ac:dyDescent="0.25">
      <c r="E78" s="137"/>
      <c r="F78" s="137"/>
      <c r="G78" s="137"/>
    </row>
    <row r="79" spans="1:8" x14ac:dyDescent="0.25">
      <c r="E79" s="137"/>
      <c r="F79" s="137"/>
      <c r="G79" s="137"/>
    </row>
    <row r="80" spans="1:8" x14ac:dyDescent="0.25">
      <c r="A80" s="142" t="s">
        <v>228</v>
      </c>
      <c r="B80" s="142"/>
      <c r="C80" s="142"/>
      <c r="E80" s="137"/>
      <c r="F80" s="137"/>
      <c r="G80" s="137"/>
    </row>
    <row r="81" spans="1:7" ht="15.75" thickBot="1" x14ac:dyDescent="0.3">
      <c r="A81" s="83"/>
      <c r="E81" s="137"/>
      <c r="F81" s="137"/>
      <c r="G81" s="137"/>
    </row>
    <row r="82" spans="1:7" ht="15.75" thickBot="1" x14ac:dyDescent="0.3">
      <c r="A82" s="77" t="s">
        <v>229</v>
      </c>
      <c r="B82" s="79" t="s">
        <v>230</v>
      </c>
      <c r="C82" s="79" t="s">
        <v>174</v>
      </c>
      <c r="E82" s="137"/>
      <c r="F82" s="137"/>
      <c r="G82" s="137"/>
    </row>
    <row r="83" spans="1:7" ht="15.75" thickBot="1" x14ac:dyDescent="0.3">
      <c r="A83" s="82" t="s">
        <v>37</v>
      </c>
      <c r="B83" s="81" t="s">
        <v>231</v>
      </c>
      <c r="C83" s="44"/>
      <c r="D83" s="88">
        <v>8.3299999999999999E-2</v>
      </c>
      <c r="E83" s="137"/>
      <c r="F83" s="137"/>
      <c r="G83" s="137"/>
    </row>
    <row r="84" spans="1:7" ht="15.75" thickBot="1" x14ac:dyDescent="0.3">
      <c r="A84" s="82" t="s">
        <v>39</v>
      </c>
      <c r="B84" s="81" t="s">
        <v>230</v>
      </c>
      <c r="C84" s="44"/>
      <c r="D84" s="88">
        <v>8.2000000000000007E-3</v>
      </c>
      <c r="E84" s="137"/>
      <c r="F84" s="137"/>
      <c r="G84" s="137"/>
    </row>
    <row r="85" spans="1:7" ht="15.75" thickBot="1" x14ac:dyDescent="0.3">
      <c r="A85" s="82" t="s">
        <v>178</v>
      </c>
      <c r="B85" s="81" t="s">
        <v>232</v>
      </c>
      <c r="C85" s="44"/>
      <c r="D85" s="88">
        <v>2.0000000000000001E-4</v>
      </c>
      <c r="E85" s="137"/>
      <c r="F85" s="137"/>
      <c r="G85" s="137"/>
    </row>
    <row r="86" spans="1:7" ht="26.25" thickBot="1" x14ac:dyDescent="0.3">
      <c r="A86" s="82" t="s">
        <v>180</v>
      </c>
      <c r="B86" s="81" t="s">
        <v>233</v>
      </c>
      <c r="C86" s="44"/>
      <c r="D86" s="88">
        <v>2.9999999999999997E-4</v>
      </c>
      <c r="E86" s="137"/>
      <c r="F86" s="137"/>
      <c r="G86" s="137"/>
    </row>
    <row r="87" spans="1:7" ht="15.75" thickBot="1" x14ac:dyDescent="0.3">
      <c r="A87" s="82" t="s">
        <v>183</v>
      </c>
      <c r="B87" s="81" t="s">
        <v>234</v>
      </c>
      <c r="C87" s="44"/>
      <c r="D87" s="143" t="s">
        <v>235</v>
      </c>
      <c r="E87" s="144"/>
      <c r="F87" s="144"/>
      <c r="G87" s="144"/>
    </row>
    <row r="88" spans="1:7" ht="15.75" thickBot="1" x14ac:dyDescent="0.3">
      <c r="A88" s="82" t="s">
        <v>204</v>
      </c>
      <c r="B88" s="81" t="s">
        <v>187</v>
      </c>
      <c r="C88" s="44"/>
      <c r="E88" s="137"/>
      <c r="F88" s="137"/>
      <c r="G88" s="137"/>
    </row>
    <row r="89" spans="1:7" ht="15.75" thickBot="1" x14ac:dyDescent="0.3">
      <c r="A89" s="138" t="s">
        <v>163</v>
      </c>
      <c r="B89" s="139"/>
      <c r="C89" s="44"/>
      <c r="E89" s="137"/>
      <c r="F89" s="137"/>
      <c r="G89" s="137"/>
    </row>
    <row r="90" spans="1:7" x14ac:dyDescent="0.25">
      <c r="E90" s="137"/>
      <c r="F90" s="137"/>
      <c r="G90" s="137"/>
    </row>
    <row r="91" spans="1:7" x14ac:dyDescent="0.25">
      <c r="A91" s="142" t="s">
        <v>236</v>
      </c>
      <c r="B91" s="142"/>
      <c r="C91" s="142"/>
      <c r="E91" s="137"/>
      <c r="F91" s="137"/>
      <c r="G91" s="137"/>
    </row>
    <row r="92" spans="1:7" ht="15.75" thickBot="1" x14ac:dyDescent="0.3">
      <c r="A92" s="83"/>
      <c r="E92" s="137"/>
      <c r="F92" s="137"/>
      <c r="G92" s="137"/>
    </row>
    <row r="93" spans="1:7" ht="15.75" thickBot="1" x14ac:dyDescent="0.3">
      <c r="A93" s="77" t="s">
        <v>237</v>
      </c>
      <c r="B93" s="79" t="s">
        <v>238</v>
      </c>
      <c r="C93" s="79" t="s">
        <v>174</v>
      </c>
      <c r="E93" s="137"/>
      <c r="F93" s="137"/>
      <c r="G93" s="137"/>
    </row>
    <row r="94" spans="1:7" ht="26.25" thickBot="1" x14ac:dyDescent="0.3">
      <c r="A94" s="82" t="s">
        <v>37</v>
      </c>
      <c r="B94" s="81" t="s">
        <v>239</v>
      </c>
      <c r="C94" s="44"/>
      <c r="E94" s="137"/>
      <c r="F94" s="137"/>
      <c r="G94" s="137"/>
    </row>
    <row r="95" spans="1:7" ht="15.75" thickBot="1" x14ac:dyDescent="0.3">
      <c r="A95" s="138" t="s">
        <v>7</v>
      </c>
      <c r="B95" s="139"/>
      <c r="C95" s="44"/>
      <c r="E95" s="137"/>
      <c r="F95" s="137"/>
      <c r="G95" s="137"/>
    </row>
    <row r="96" spans="1:7" x14ac:dyDescent="0.25">
      <c r="E96" s="137"/>
      <c r="F96" s="137"/>
      <c r="G96" s="137"/>
    </row>
    <row r="97" spans="1:7" x14ac:dyDescent="0.25">
      <c r="A97" s="142" t="s">
        <v>240</v>
      </c>
      <c r="B97" s="142"/>
      <c r="C97" s="142"/>
      <c r="E97" s="137"/>
      <c r="F97" s="137"/>
      <c r="G97" s="137"/>
    </row>
    <row r="98" spans="1:7" ht="15.75" thickBot="1" x14ac:dyDescent="0.3">
      <c r="A98" s="83"/>
      <c r="E98" s="137"/>
      <c r="F98" s="137"/>
      <c r="G98" s="137"/>
    </row>
    <row r="99" spans="1:7" ht="26.25" thickBot="1" x14ac:dyDescent="0.3">
      <c r="A99" s="77">
        <v>4</v>
      </c>
      <c r="B99" s="79" t="s">
        <v>241</v>
      </c>
      <c r="C99" s="79" t="s">
        <v>174</v>
      </c>
      <c r="E99" s="137"/>
      <c r="F99" s="137"/>
      <c r="G99" s="137"/>
    </row>
    <row r="100" spans="1:7" ht="15.75" thickBot="1" x14ac:dyDescent="0.3">
      <c r="A100" s="82" t="s">
        <v>229</v>
      </c>
      <c r="B100" s="81" t="s">
        <v>230</v>
      </c>
      <c r="C100" s="44"/>
      <c r="E100" s="137"/>
      <c r="F100" s="137"/>
      <c r="G100" s="137"/>
    </row>
    <row r="101" spans="1:7" ht="15.75" thickBot="1" x14ac:dyDescent="0.3">
      <c r="A101" s="82" t="s">
        <v>237</v>
      </c>
      <c r="B101" s="81" t="s">
        <v>238</v>
      </c>
      <c r="C101" s="44"/>
      <c r="E101" s="137"/>
      <c r="F101" s="137"/>
      <c r="G101" s="137"/>
    </row>
    <row r="102" spans="1:7" ht="15.75" thickBot="1" x14ac:dyDescent="0.3">
      <c r="A102" s="138" t="s">
        <v>7</v>
      </c>
      <c r="B102" s="139"/>
      <c r="C102" s="44"/>
      <c r="E102" s="137"/>
      <c r="F102" s="137"/>
      <c r="G102" s="137"/>
    </row>
    <row r="103" spans="1:7" x14ac:dyDescent="0.25">
      <c r="E103" s="137"/>
      <c r="F103" s="137"/>
      <c r="G103" s="137"/>
    </row>
    <row r="104" spans="1:7" x14ac:dyDescent="0.25">
      <c r="A104" s="140" t="s">
        <v>242</v>
      </c>
      <c r="B104" s="140"/>
      <c r="C104" s="140"/>
      <c r="E104" s="137"/>
      <c r="F104" s="137"/>
      <c r="G104" s="137"/>
    </row>
    <row r="105" spans="1:7" ht="15.75" thickBot="1" x14ac:dyDescent="0.3">
      <c r="E105" s="137"/>
      <c r="F105" s="137"/>
      <c r="G105" s="137"/>
    </row>
    <row r="106" spans="1:7" ht="15.75" thickBot="1" x14ac:dyDescent="0.3">
      <c r="A106" s="77">
        <v>5</v>
      </c>
      <c r="B106" s="89" t="s">
        <v>243</v>
      </c>
      <c r="C106" s="79" t="s">
        <v>174</v>
      </c>
      <c r="E106" s="137"/>
      <c r="F106" s="137"/>
      <c r="G106" s="137"/>
    </row>
    <row r="107" spans="1:7" ht="15.75" thickBot="1" x14ac:dyDescent="0.3">
      <c r="A107" s="82" t="s">
        <v>37</v>
      </c>
      <c r="B107" s="81" t="s">
        <v>244</v>
      </c>
      <c r="C107" s="44"/>
      <c r="E107" s="137"/>
      <c r="F107" s="137"/>
      <c r="G107" s="137"/>
    </row>
    <row r="108" spans="1:7" ht="15.75" thickBot="1" x14ac:dyDescent="0.3">
      <c r="A108" s="82" t="s">
        <v>39</v>
      </c>
      <c r="B108" s="81" t="s">
        <v>245</v>
      </c>
      <c r="C108" s="44"/>
      <c r="E108" s="137"/>
      <c r="F108" s="137"/>
      <c r="G108" s="137"/>
    </row>
    <row r="109" spans="1:7" ht="15.75" thickBot="1" x14ac:dyDescent="0.3">
      <c r="A109" s="82" t="s">
        <v>178</v>
      </c>
      <c r="B109" s="81" t="s">
        <v>246</v>
      </c>
      <c r="C109" s="44"/>
      <c r="E109" s="137"/>
      <c r="F109" s="137"/>
      <c r="G109" s="137"/>
    </row>
    <row r="110" spans="1:7" ht="15.75" thickBot="1" x14ac:dyDescent="0.3">
      <c r="A110" s="82" t="s">
        <v>180</v>
      </c>
      <c r="B110" s="81" t="s">
        <v>187</v>
      </c>
      <c r="C110" s="44"/>
      <c r="E110" s="137"/>
      <c r="F110" s="137"/>
      <c r="G110" s="137"/>
    </row>
    <row r="111" spans="1:7" ht="15.75" thickBot="1" x14ac:dyDescent="0.3">
      <c r="A111" s="138" t="s">
        <v>163</v>
      </c>
      <c r="B111" s="139"/>
      <c r="C111" s="44"/>
      <c r="E111" s="137"/>
      <c r="F111" s="137"/>
      <c r="G111" s="137"/>
    </row>
    <row r="112" spans="1:7" x14ac:dyDescent="0.25">
      <c r="E112" s="137"/>
      <c r="F112" s="137"/>
      <c r="G112" s="137"/>
    </row>
    <row r="113" spans="1:7" x14ac:dyDescent="0.25">
      <c r="A113" s="140" t="s">
        <v>247</v>
      </c>
      <c r="B113" s="140"/>
      <c r="C113" s="140"/>
      <c r="E113" s="137"/>
      <c r="F113" s="137"/>
      <c r="G113" s="137"/>
    </row>
    <row r="114" spans="1:7" ht="15.75" thickBot="1" x14ac:dyDescent="0.3">
      <c r="E114" s="137"/>
      <c r="F114" s="137"/>
      <c r="G114" s="137"/>
    </row>
    <row r="115" spans="1:7" ht="26.25" thickBot="1" x14ac:dyDescent="0.3">
      <c r="A115" s="77">
        <v>6</v>
      </c>
      <c r="B115" s="89" t="s">
        <v>248</v>
      </c>
      <c r="C115" s="79" t="s">
        <v>197</v>
      </c>
      <c r="D115" s="79" t="s">
        <v>174</v>
      </c>
      <c r="E115" s="141"/>
      <c r="F115" s="137"/>
      <c r="G115" s="137"/>
    </row>
    <row r="116" spans="1:7" ht="15.75" thickBot="1" x14ac:dyDescent="0.3">
      <c r="A116" s="82" t="s">
        <v>37</v>
      </c>
      <c r="B116" s="81" t="s">
        <v>249</v>
      </c>
      <c r="C116" s="44"/>
      <c r="D116" s="44"/>
      <c r="E116" s="141"/>
      <c r="F116" s="137"/>
      <c r="G116" s="137"/>
    </row>
    <row r="117" spans="1:7" ht="15.75" thickBot="1" x14ac:dyDescent="0.3">
      <c r="A117" s="82" t="s">
        <v>39</v>
      </c>
      <c r="B117" s="81" t="s">
        <v>250</v>
      </c>
      <c r="C117" s="44"/>
      <c r="D117" s="44"/>
      <c r="E117" s="141"/>
      <c r="F117" s="137"/>
      <c r="G117" s="137"/>
    </row>
    <row r="118" spans="1:7" ht="15.75" thickBot="1" x14ac:dyDescent="0.3">
      <c r="A118" s="82" t="s">
        <v>178</v>
      </c>
      <c r="B118" s="81" t="s">
        <v>251</v>
      </c>
      <c r="C118" s="44"/>
      <c r="D118" s="44"/>
      <c r="E118" s="141"/>
      <c r="F118" s="137"/>
      <c r="G118" s="137"/>
    </row>
    <row r="119" spans="1:7" ht="26.25" thickBot="1" x14ac:dyDescent="0.3">
      <c r="A119" s="82"/>
      <c r="B119" s="81" t="s">
        <v>252</v>
      </c>
      <c r="C119" s="44"/>
      <c r="D119" s="44"/>
      <c r="E119" s="141"/>
      <c r="F119" s="137"/>
      <c r="G119" s="137"/>
    </row>
    <row r="120" spans="1:7" ht="26.25" thickBot="1" x14ac:dyDescent="0.3">
      <c r="A120" s="82"/>
      <c r="B120" s="81" t="s">
        <v>253</v>
      </c>
      <c r="C120" s="44"/>
      <c r="D120" s="44"/>
      <c r="E120" s="141"/>
      <c r="F120" s="137"/>
      <c r="G120" s="137"/>
    </row>
    <row r="121" spans="1:7" ht="26.25" thickBot="1" x14ac:dyDescent="0.3">
      <c r="A121" s="82"/>
      <c r="B121" s="81" t="s">
        <v>254</v>
      </c>
      <c r="C121" s="44"/>
      <c r="D121" s="44"/>
      <c r="E121" s="141"/>
      <c r="F121" s="137"/>
      <c r="G121" s="137"/>
    </row>
    <row r="122" spans="1:7" ht="15.75" thickBot="1" x14ac:dyDescent="0.3">
      <c r="A122" s="138" t="s">
        <v>163</v>
      </c>
      <c r="B122" s="139"/>
      <c r="C122" s="44"/>
      <c r="D122" s="44"/>
      <c r="E122" s="141"/>
      <c r="F122" s="137"/>
      <c r="G122" s="137"/>
    </row>
    <row r="123" spans="1:7" x14ac:dyDescent="0.25">
      <c r="E123" s="137"/>
      <c r="F123" s="137"/>
      <c r="G123" s="137"/>
    </row>
    <row r="124" spans="1:7" x14ac:dyDescent="0.25">
      <c r="A124" s="140" t="s">
        <v>255</v>
      </c>
      <c r="B124" s="140"/>
      <c r="C124" s="140"/>
      <c r="E124" s="137"/>
      <c r="F124" s="137"/>
      <c r="G124" s="137"/>
    </row>
    <row r="125" spans="1:7" ht="15.75" thickBot="1" x14ac:dyDescent="0.3">
      <c r="E125" s="137"/>
      <c r="F125" s="137"/>
      <c r="G125" s="137"/>
    </row>
    <row r="126" spans="1:7" ht="39" thickBot="1" x14ac:dyDescent="0.3">
      <c r="A126" s="77"/>
      <c r="B126" s="79" t="s">
        <v>256</v>
      </c>
      <c r="C126" s="79" t="s">
        <v>174</v>
      </c>
      <c r="E126" s="137"/>
      <c r="F126" s="137"/>
      <c r="G126" s="137"/>
    </row>
    <row r="127" spans="1:7" ht="26.25" thickBot="1" x14ac:dyDescent="0.3">
      <c r="A127" s="80" t="s">
        <v>37</v>
      </c>
      <c r="B127" s="81" t="s">
        <v>172</v>
      </c>
      <c r="C127" s="81"/>
      <c r="E127" s="137"/>
      <c r="F127" s="137"/>
      <c r="G127" s="137"/>
    </row>
    <row r="128" spans="1:7" ht="39" thickBot="1" x14ac:dyDescent="0.3">
      <c r="A128" s="80" t="s">
        <v>39</v>
      </c>
      <c r="B128" s="81" t="s">
        <v>188</v>
      </c>
      <c r="C128" s="81"/>
      <c r="E128" s="137"/>
      <c r="F128" s="137"/>
      <c r="G128" s="137"/>
    </row>
    <row r="129" spans="1:7" ht="26.25" thickBot="1" x14ac:dyDescent="0.3">
      <c r="A129" s="80" t="s">
        <v>178</v>
      </c>
      <c r="B129" s="81" t="s">
        <v>218</v>
      </c>
      <c r="C129" s="81"/>
      <c r="E129" s="137"/>
      <c r="F129" s="137"/>
      <c r="G129" s="137"/>
    </row>
    <row r="130" spans="1:7" ht="39" thickBot="1" x14ac:dyDescent="0.3">
      <c r="A130" s="80" t="s">
        <v>180</v>
      </c>
      <c r="B130" s="81" t="s">
        <v>227</v>
      </c>
      <c r="C130" s="81"/>
      <c r="E130" s="137"/>
      <c r="F130" s="137"/>
      <c r="G130" s="137"/>
    </row>
    <row r="131" spans="1:7" ht="26.25" thickBot="1" x14ac:dyDescent="0.3">
      <c r="A131" s="80" t="s">
        <v>183</v>
      </c>
      <c r="B131" s="81" t="s">
        <v>242</v>
      </c>
      <c r="C131" s="81"/>
      <c r="E131" s="137"/>
      <c r="F131" s="137"/>
      <c r="G131" s="137"/>
    </row>
    <row r="132" spans="1:7" ht="15.75" thickBot="1" x14ac:dyDescent="0.3">
      <c r="A132" s="138" t="s">
        <v>257</v>
      </c>
      <c r="B132" s="139"/>
      <c r="C132" s="81"/>
      <c r="E132" s="137"/>
      <c r="F132" s="137"/>
      <c r="G132" s="137"/>
    </row>
    <row r="133" spans="1:7" ht="26.25" thickBot="1" x14ac:dyDescent="0.3">
      <c r="A133" s="80" t="s">
        <v>204</v>
      </c>
      <c r="B133" s="81" t="s">
        <v>258</v>
      </c>
      <c r="C133" s="81"/>
      <c r="E133" s="137"/>
      <c r="F133" s="137"/>
      <c r="G133" s="137"/>
    </row>
    <row r="134" spans="1:7" ht="15.75" thickBot="1" x14ac:dyDescent="0.3">
      <c r="A134" s="138" t="s">
        <v>259</v>
      </c>
      <c r="B134" s="139"/>
      <c r="C134" s="81"/>
      <c r="E134" s="137"/>
      <c r="F134" s="137"/>
      <c r="G134" s="137"/>
    </row>
    <row r="135" spans="1:7" x14ac:dyDescent="0.25">
      <c r="E135" s="137"/>
      <c r="F135" s="137"/>
      <c r="G135" s="137"/>
    </row>
  </sheetData>
  <mergeCells count="160"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  <mergeCell ref="E18:G18"/>
    <mergeCell ref="A19:B19"/>
    <mergeCell ref="E19:G19"/>
    <mergeCell ref="E20:G20"/>
    <mergeCell ref="E21:G21"/>
    <mergeCell ref="A22:C22"/>
    <mergeCell ref="E22:G22"/>
    <mergeCell ref="E11:G11"/>
    <mergeCell ref="E12:G12"/>
    <mergeCell ref="D13:G13"/>
    <mergeCell ref="D15:G15"/>
    <mergeCell ref="D16:G16"/>
    <mergeCell ref="E17:G17"/>
    <mergeCell ref="E30:G30"/>
    <mergeCell ref="E31:G31"/>
    <mergeCell ref="A32:D32"/>
    <mergeCell ref="E32:G32"/>
    <mergeCell ref="E33:G33"/>
    <mergeCell ref="E34:G34"/>
    <mergeCell ref="E23:G23"/>
    <mergeCell ref="A24:C24"/>
    <mergeCell ref="E24:G24"/>
    <mergeCell ref="E25:G25"/>
    <mergeCell ref="E26:G26"/>
    <mergeCell ref="A29:B29"/>
    <mergeCell ref="E29:G29"/>
    <mergeCell ref="E41:G41"/>
    <mergeCell ref="E42:G42"/>
    <mergeCell ref="A43:B43"/>
    <mergeCell ref="E43:G43"/>
    <mergeCell ref="E44:G44"/>
    <mergeCell ref="E45:G45"/>
    <mergeCell ref="E35:G35"/>
    <mergeCell ref="E36:G36"/>
    <mergeCell ref="G37:H37"/>
    <mergeCell ref="E38:G38"/>
    <mergeCell ref="E39:G39"/>
    <mergeCell ref="E40:G40"/>
    <mergeCell ref="E52:G52"/>
    <mergeCell ref="A53:B53"/>
    <mergeCell ref="E53:G53"/>
    <mergeCell ref="E54:G54"/>
    <mergeCell ref="E55:G55"/>
    <mergeCell ref="A56:C56"/>
    <mergeCell ref="E56:G56"/>
    <mergeCell ref="A46:C46"/>
    <mergeCell ref="E46:G46"/>
    <mergeCell ref="E47:G47"/>
    <mergeCell ref="E48:G48"/>
    <mergeCell ref="D50:E50"/>
    <mergeCell ref="E51:G51"/>
    <mergeCell ref="E63:G63"/>
    <mergeCell ref="E64:G64"/>
    <mergeCell ref="A65:C65"/>
    <mergeCell ref="E65:G65"/>
    <mergeCell ref="E66:G66"/>
    <mergeCell ref="E67:G67"/>
    <mergeCell ref="E57:G57"/>
    <mergeCell ref="E58:G58"/>
    <mergeCell ref="E59:G59"/>
    <mergeCell ref="E60:G60"/>
    <mergeCell ref="E61:G61"/>
    <mergeCell ref="A62:B62"/>
    <mergeCell ref="E62:G62"/>
    <mergeCell ref="E73:G73"/>
    <mergeCell ref="A74:B74"/>
    <mergeCell ref="E74:G74"/>
    <mergeCell ref="E75:G75"/>
    <mergeCell ref="E76:G76"/>
    <mergeCell ref="A77:C77"/>
    <mergeCell ref="E77:G77"/>
    <mergeCell ref="E68:G68"/>
    <mergeCell ref="E69:G69"/>
    <mergeCell ref="E70:G70"/>
    <mergeCell ref="E71:G71"/>
    <mergeCell ref="D72:F72"/>
    <mergeCell ref="G72:H72"/>
    <mergeCell ref="E83:G83"/>
    <mergeCell ref="E84:G84"/>
    <mergeCell ref="E85:G85"/>
    <mergeCell ref="E86:G86"/>
    <mergeCell ref="D87:G87"/>
    <mergeCell ref="E88:G88"/>
    <mergeCell ref="E78:G78"/>
    <mergeCell ref="E79:G79"/>
    <mergeCell ref="A80:C80"/>
    <mergeCell ref="E80:G80"/>
    <mergeCell ref="E81:G81"/>
    <mergeCell ref="E82:G82"/>
    <mergeCell ref="E93:G93"/>
    <mergeCell ref="E94:G94"/>
    <mergeCell ref="A95:B95"/>
    <mergeCell ref="E95:G95"/>
    <mergeCell ref="E96:G96"/>
    <mergeCell ref="A97:C97"/>
    <mergeCell ref="E97:G97"/>
    <mergeCell ref="A89:B89"/>
    <mergeCell ref="E89:G89"/>
    <mergeCell ref="E90:G90"/>
    <mergeCell ref="A91:C91"/>
    <mergeCell ref="E91:G91"/>
    <mergeCell ref="E92:G92"/>
    <mergeCell ref="E103:G103"/>
    <mergeCell ref="A104:C104"/>
    <mergeCell ref="E104:G104"/>
    <mergeCell ref="E105:G105"/>
    <mergeCell ref="E106:G106"/>
    <mergeCell ref="E107:G107"/>
    <mergeCell ref="E98:G98"/>
    <mergeCell ref="E99:G99"/>
    <mergeCell ref="E100:G100"/>
    <mergeCell ref="E101:G101"/>
    <mergeCell ref="A102:B102"/>
    <mergeCell ref="E102:G102"/>
    <mergeCell ref="A113:C113"/>
    <mergeCell ref="E113:G113"/>
    <mergeCell ref="E114:G114"/>
    <mergeCell ref="E115:G115"/>
    <mergeCell ref="E116:G116"/>
    <mergeCell ref="E117:G117"/>
    <mergeCell ref="E108:G108"/>
    <mergeCell ref="E109:G109"/>
    <mergeCell ref="E110:G110"/>
    <mergeCell ref="A111:B111"/>
    <mergeCell ref="E111:G111"/>
    <mergeCell ref="E112:G112"/>
    <mergeCell ref="E123:G123"/>
    <mergeCell ref="A124:C124"/>
    <mergeCell ref="E124:G124"/>
    <mergeCell ref="E125:G125"/>
    <mergeCell ref="E126:G126"/>
    <mergeCell ref="E127:G127"/>
    <mergeCell ref="E118:G118"/>
    <mergeCell ref="E119:G119"/>
    <mergeCell ref="E120:G120"/>
    <mergeCell ref="E121:G121"/>
    <mergeCell ref="A122:B122"/>
    <mergeCell ref="E122:G122"/>
    <mergeCell ref="E133:G133"/>
    <mergeCell ref="A134:B134"/>
    <mergeCell ref="E134:G134"/>
    <mergeCell ref="E135:G135"/>
    <mergeCell ref="E128:G128"/>
    <mergeCell ref="E129:G129"/>
    <mergeCell ref="E130:G130"/>
    <mergeCell ref="E131:G131"/>
    <mergeCell ref="A132:B132"/>
    <mergeCell ref="E132:G13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3" sqref="C23:D23"/>
    </sheetView>
  </sheetViews>
  <sheetFormatPr defaultRowHeight="15" x14ac:dyDescent="0.25"/>
  <cols>
    <col min="1" max="1" width="54.85546875" style="32" customWidth="1"/>
    <col min="2" max="2" width="55" style="32" customWidth="1"/>
    <col min="3" max="3" width="22" style="32" customWidth="1"/>
    <col min="4" max="4" width="19.7109375" style="32" customWidth="1"/>
  </cols>
  <sheetData>
    <row r="1" spans="1:4" ht="15.75" thickBot="1" x14ac:dyDescent="0.3">
      <c r="A1" s="153" t="s">
        <v>288</v>
      </c>
      <c r="B1" s="154"/>
      <c r="C1" s="154"/>
      <c r="D1" s="154"/>
    </row>
    <row r="2" spans="1:4" ht="15.75" thickBot="1" x14ac:dyDescent="0.3">
      <c r="A2" s="155" t="s">
        <v>36</v>
      </c>
      <c r="B2" s="157" t="s">
        <v>260</v>
      </c>
      <c r="C2" s="90" t="s">
        <v>261</v>
      </c>
      <c r="D2" s="90" t="s">
        <v>261</v>
      </c>
    </row>
    <row r="3" spans="1:4" ht="15.75" thickBot="1" x14ac:dyDescent="0.3">
      <c r="A3" s="156"/>
      <c r="B3" s="158"/>
      <c r="C3" s="90" t="s">
        <v>286</v>
      </c>
      <c r="D3" s="90" t="s">
        <v>287</v>
      </c>
    </row>
    <row r="4" spans="1:4" ht="15.75" thickBot="1" x14ac:dyDescent="0.3">
      <c r="A4" s="91" t="s">
        <v>262</v>
      </c>
      <c r="B4" s="92" t="s">
        <v>263</v>
      </c>
      <c r="C4" s="93"/>
      <c r="D4" s="93"/>
    </row>
    <row r="5" spans="1:4" ht="15.75" thickBot="1" x14ac:dyDescent="0.3">
      <c r="A5" s="91" t="s">
        <v>264</v>
      </c>
      <c r="B5" s="92" t="s">
        <v>263</v>
      </c>
      <c r="C5" s="93"/>
      <c r="D5" s="93"/>
    </row>
    <row r="6" spans="1:4" ht="15.75" thickBot="1" x14ac:dyDescent="0.3">
      <c r="A6" s="91" t="s">
        <v>265</v>
      </c>
      <c r="B6" s="92" t="s">
        <v>263</v>
      </c>
      <c r="C6" s="93"/>
      <c r="D6" s="93"/>
    </row>
    <row r="7" spans="1:4" ht="15.75" thickBot="1" x14ac:dyDescent="0.3">
      <c r="A7" s="91" t="s">
        <v>266</v>
      </c>
      <c r="B7" s="92" t="s">
        <v>263</v>
      </c>
      <c r="C7" s="93"/>
      <c r="D7" s="93"/>
    </row>
    <row r="8" spans="1:4" ht="15.75" thickBot="1" x14ac:dyDescent="0.3">
      <c r="A8" s="91" t="s">
        <v>267</v>
      </c>
      <c r="B8" s="92" t="s">
        <v>263</v>
      </c>
      <c r="C8" s="93"/>
      <c r="D8" s="93"/>
    </row>
    <row r="9" spans="1:4" ht="24.75" thickBot="1" x14ac:dyDescent="0.3">
      <c r="A9" s="91" t="s">
        <v>268</v>
      </c>
      <c r="B9" s="92" t="s">
        <v>263</v>
      </c>
      <c r="C9" s="93"/>
      <c r="D9" s="93"/>
    </row>
    <row r="10" spans="1:4" ht="24.75" thickBot="1" x14ac:dyDescent="0.3">
      <c r="A10" s="91" t="s">
        <v>269</v>
      </c>
      <c r="B10" s="92" t="s">
        <v>263</v>
      </c>
      <c r="C10" s="93"/>
      <c r="D10" s="93"/>
    </row>
    <row r="11" spans="1:4" ht="15.75" thickBot="1" x14ac:dyDescent="0.3">
      <c r="A11" s="91" t="s">
        <v>270</v>
      </c>
      <c r="B11" s="92" t="s">
        <v>263</v>
      </c>
      <c r="C11" s="93"/>
      <c r="D11" s="93"/>
    </row>
    <row r="12" spans="1:4" ht="24.75" thickBot="1" x14ac:dyDescent="0.3">
      <c r="A12" s="91" t="s">
        <v>271</v>
      </c>
      <c r="B12" s="92" t="s">
        <v>263</v>
      </c>
      <c r="C12" s="93"/>
      <c r="D12" s="93"/>
    </row>
    <row r="13" spans="1:4" ht="15.75" thickBot="1" x14ac:dyDescent="0.3">
      <c r="A13" s="91" t="s">
        <v>272</v>
      </c>
      <c r="B13" s="92" t="s">
        <v>263</v>
      </c>
      <c r="C13" s="93"/>
      <c r="D13" s="93"/>
    </row>
    <row r="14" spans="1:4" ht="15.75" thickBot="1" x14ac:dyDescent="0.3">
      <c r="A14" s="91" t="s">
        <v>212</v>
      </c>
      <c r="B14" s="92" t="s">
        <v>263</v>
      </c>
      <c r="C14" s="93"/>
      <c r="D14" s="93"/>
    </row>
    <row r="15" spans="1:4" ht="15.75" thickBot="1" x14ac:dyDescent="0.3">
      <c r="A15" s="94" t="s">
        <v>273</v>
      </c>
      <c r="B15" s="95" t="s">
        <v>274</v>
      </c>
      <c r="C15" s="96">
        <f>SUM(C4:C14)</f>
        <v>0</v>
      </c>
      <c r="D15" s="96">
        <f>SUM(D4:D14)</f>
        <v>0</v>
      </c>
    </row>
    <row r="16" spans="1:4" ht="24.75" thickBot="1" x14ac:dyDescent="0.3">
      <c r="A16" s="91" t="s">
        <v>275</v>
      </c>
      <c r="B16" s="92" t="s">
        <v>277</v>
      </c>
      <c r="C16" s="96">
        <f>C15*2%</f>
        <v>0</v>
      </c>
      <c r="D16" s="96">
        <f>D15*2%</f>
        <v>0</v>
      </c>
    </row>
    <row r="17" spans="1:4" ht="24.75" thickBot="1" x14ac:dyDescent="0.3">
      <c r="A17" s="91" t="s">
        <v>276</v>
      </c>
      <c r="B17" s="92" t="s">
        <v>290</v>
      </c>
      <c r="C17" s="96">
        <f>C15*10%</f>
        <v>0</v>
      </c>
      <c r="D17" s="96">
        <f>D15*10%</f>
        <v>0</v>
      </c>
    </row>
    <row r="18" spans="1:4" ht="24.75" thickBot="1" x14ac:dyDescent="0.3">
      <c r="A18" s="91" t="s">
        <v>278</v>
      </c>
      <c r="B18" s="94" t="s">
        <v>279</v>
      </c>
      <c r="C18" s="96">
        <f>C15+C16+C17</f>
        <v>0</v>
      </c>
      <c r="D18" s="96">
        <f>D15+D16+D17</f>
        <v>0</v>
      </c>
    </row>
    <row r="19" spans="1:4" ht="15.75" thickBot="1" x14ac:dyDescent="0.3">
      <c r="A19" s="94" t="s">
        <v>280</v>
      </c>
      <c r="B19" s="94" t="s">
        <v>281</v>
      </c>
      <c r="C19" s="97">
        <f>'IV-D CUSTO PESS MIN HMAE'!C29:D29</f>
        <v>0</v>
      </c>
      <c r="D19" s="96">
        <f>'IV-D CUSTO PESS MIN HMULHER'!C22:D22</f>
        <v>0</v>
      </c>
    </row>
    <row r="20" spans="1:4" ht="15.75" thickBot="1" x14ac:dyDescent="0.3">
      <c r="A20" s="148" t="s">
        <v>282</v>
      </c>
      <c r="B20" s="149"/>
      <c r="C20" s="98">
        <f>C18+C19</f>
        <v>0</v>
      </c>
      <c r="D20" s="98">
        <f>D18+D19</f>
        <v>0</v>
      </c>
    </row>
    <row r="21" spans="1:4" ht="15.75" thickBot="1" x14ac:dyDescent="0.3">
      <c r="A21" s="148" t="s">
        <v>283</v>
      </c>
      <c r="B21" s="150"/>
      <c r="C21" s="159">
        <f>C20+D20</f>
        <v>0</v>
      </c>
      <c r="D21" s="159"/>
    </row>
    <row r="22" spans="1:4" ht="15.75" thickBot="1" x14ac:dyDescent="0.3">
      <c r="A22" s="148" t="s">
        <v>284</v>
      </c>
      <c r="B22" s="149"/>
      <c r="C22" s="98">
        <f>C20*12</f>
        <v>0</v>
      </c>
      <c r="D22" s="98">
        <f>D20*12</f>
        <v>0</v>
      </c>
    </row>
    <row r="23" spans="1:4" ht="15.75" thickBot="1" x14ac:dyDescent="0.3">
      <c r="A23" s="148" t="s">
        <v>285</v>
      </c>
      <c r="B23" s="150"/>
      <c r="C23" s="151">
        <f>C21*12</f>
        <v>0</v>
      </c>
      <c r="D23" s="152"/>
    </row>
  </sheetData>
  <mergeCells count="9">
    <mergeCell ref="A22:B22"/>
    <mergeCell ref="A23:B23"/>
    <mergeCell ref="C23:D23"/>
    <mergeCell ref="A1:D1"/>
    <mergeCell ref="A2:A3"/>
    <mergeCell ref="B2:B3"/>
    <mergeCell ref="A20:B20"/>
    <mergeCell ref="A21:B21"/>
    <mergeCell ref="C21:D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IV VALOR TOTAL</vt:lpstr>
      <vt:lpstr>IV-A ALIM COMPLEM</vt:lpstr>
      <vt:lpstr>IV-B FORM INF</vt:lpstr>
      <vt:lpstr>IV-C CUSTO UNIT E TOTAL HMAE</vt:lpstr>
      <vt:lpstr>IV-C CUSTO UNIT E TOTAL HMULHER</vt:lpstr>
      <vt:lpstr>IV-D CUSTO PESS MIN HMAE</vt:lpstr>
      <vt:lpstr>IV-D CUSTO PESS MIN HMULHER</vt:lpstr>
      <vt:lpstr>IV-E PLAN ABERTA PESS MIN</vt:lpstr>
      <vt:lpstr>IV-F RESUMO COTAÇÃO LT III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Vitoria Souza Batista dos Santos</cp:lastModifiedBy>
  <cp:lastPrinted>2023-09-13T17:12:09Z</cp:lastPrinted>
  <dcterms:created xsi:type="dcterms:W3CDTF">2023-08-12T21:27:07Z</dcterms:created>
  <dcterms:modified xsi:type="dcterms:W3CDTF">2023-09-21T17:02:00Z</dcterms:modified>
</cp:coreProperties>
</file>