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a.cirilo\Desktop\6428\"/>
    </mc:Choice>
  </mc:AlternateContent>
  <bookViews>
    <workbookView xWindow="0" yWindow="0" windowWidth="28755" windowHeight="11730"/>
  </bookViews>
  <sheets>
    <sheet name="FOLHA DE ROSTO" sheetId="28" r:id="rId1"/>
    <sheet name="Despesa Manutenções Externas" sheetId="3" r:id="rId2"/>
    <sheet name="Custo Peças" sheetId="18" r:id="rId3"/>
    <sheet name="Custo de Contrato de Manutenção" sheetId="6" r:id="rId4"/>
    <sheet name="Indicadores Proc e Desemp_I" sheetId="22" r:id="rId5"/>
    <sheet name="Indicadores Proc e Desemp_II" sheetId="23" r:id="rId6"/>
    <sheet name="Programados x executados" sheetId="32" r:id="rId7"/>
    <sheet name="Indicadores Disponibilidade" sheetId="24" r:id="rId8"/>
    <sheet name="Calculo de Disponibilidade" sheetId="30" r:id="rId9"/>
    <sheet name="Indicadores de Pendências" sheetId="26" r:id="rId10"/>
    <sheet name="Total de Os´s" sheetId="8" r:id="rId11"/>
    <sheet name="Qde de OS´s por Setor" sheetId="31" r:id="rId12"/>
    <sheet name="Tipos de Serviços" sheetId="20" r:id="rId13"/>
    <sheet name="Os´s Corretivas- Status" sheetId="21" r:id="rId14"/>
    <sheet name="Equipamentos_Acessórios" sheetId="9" r:id="rId15"/>
    <sheet name="Corretivas Externas e Internas" sheetId="12" r:id="rId16"/>
    <sheet name="Erro Operacional e Mau Uso" sheetId="14" r:id="rId17"/>
    <sheet name="Ganhos EC" sheetId="16" r:id="rId18"/>
  </sheets>
  <definedNames>
    <definedName name="_xlnm._FilterDatabase" localSheetId="2" hidden="1">'Custo Peças'!$A$2:$D$5</definedName>
    <definedName name="_xlnm._FilterDatabase" localSheetId="1" hidden="1">'Despesa Manutenções Externas'!$A$2:$D$6</definedName>
    <definedName name="_xlnm._FilterDatabase" localSheetId="16" hidden="1">'Erro Operacional e Mau Uso'!$A$2:$D$15</definedName>
  </definedNames>
  <calcPr calcId="152511"/>
</workbook>
</file>

<file path=xl/calcChain.xml><?xml version="1.0" encoding="utf-8"?>
<calcChain xmlns="http://schemas.openxmlformats.org/spreadsheetml/2006/main">
  <c r="L18" i="12" l="1"/>
  <c r="D2" i="30"/>
  <c r="D3" i="30"/>
  <c r="D4" i="30"/>
  <c r="D5" i="30"/>
  <c r="E6" i="30"/>
  <c r="D8" i="30"/>
  <c r="D9" i="30" s="1"/>
  <c r="E9" i="30"/>
  <c r="D11" i="30"/>
  <c r="D12" i="30"/>
  <c r="F12" i="30" s="1"/>
  <c r="E12" i="30"/>
  <c r="D14" i="30"/>
  <c r="D15" i="30"/>
  <c r="D16" i="30"/>
  <c r="D17" i="30"/>
  <c r="D18" i="30"/>
  <c r="D19" i="30"/>
  <c r="D20" i="30"/>
  <c r="D21" i="30"/>
  <c r="E22" i="30"/>
  <c r="D24" i="30"/>
  <c r="D27" i="30" s="1"/>
  <c r="F27" i="30" s="1"/>
  <c r="D25" i="30"/>
  <c r="D26" i="30"/>
  <c r="E27" i="30"/>
  <c r="E4" i="23"/>
  <c r="E4" i="22"/>
  <c r="D6" i="18"/>
  <c r="I74" i="28"/>
  <c r="I88" i="28"/>
  <c r="F9" i="30" l="1"/>
  <c r="D22" i="30"/>
  <c r="F22" i="30" s="1"/>
  <c r="D6" i="30"/>
  <c r="F6" i="30" s="1"/>
</calcChain>
</file>

<file path=xl/sharedStrings.xml><?xml version="1.0" encoding="utf-8"?>
<sst xmlns="http://schemas.openxmlformats.org/spreadsheetml/2006/main" count="301" uniqueCount="193">
  <si>
    <t>TOTAL</t>
  </si>
  <si>
    <t>Centro de Custo</t>
  </si>
  <si>
    <t>RC</t>
  </si>
  <si>
    <t>Equipamento</t>
  </si>
  <si>
    <t>Status</t>
  </si>
  <si>
    <t>Valor</t>
  </si>
  <si>
    <t>Descrição</t>
  </si>
  <si>
    <t>Total</t>
  </si>
  <si>
    <t>Mês</t>
  </si>
  <si>
    <t>Jan</t>
  </si>
  <si>
    <t>Fev</t>
  </si>
  <si>
    <t>Mar</t>
  </si>
  <si>
    <t>Empresa</t>
  </si>
  <si>
    <t>Vencimento</t>
  </si>
  <si>
    <t>Valor Mensal Realizado</t>
  </si>
  <si>
    <t>Total Anual Orçado</t>
  </si>
  <si>
    <t>Qt</t>
  </si>
  <si>
    <t>Corretivas</t>
  </si>
  <si>
    <t>Preventivas</t>
  </si>
  <si>
    <t>Inspeção</t>
  </si>
  <si>
    <t>Instalação</t>
  </si>
  <si>
    <t>Total Abertas</t>
  </si>
  <si>
    <t>Total Concluidas</t>
  </si>
  <si>
    <t>Família de Equipamentos</t>
  </si>
  <si>
    <t>QT</t>
  </si>
  <si>
    <t>OS</t>
  </si>
  <si>
    <t>Ag. Peça</t>
  </si>
  <si>
    <t>Ag. Serviço Externo</t>
  </si>
  <si>
    <t>Concluídas</t>
  </si>
  <si>
    <t>Ag. Execução</t>
  </si>
  <si>
    <t>Ag. Padrão</t>
  </si>
  <si>
    <t>Setor</t>
  </si>
  <si>
    <t>Tipo de Ocorrência</t>
  </si>
  <si>
    <t>XXXXX</t>
  </si>
  <si>
    <t>Manutenção</t>
  </si>
  <si>
    <t xml:space="preserve">Custo de Peças </t>
  </si>
  <si>
    <t>Peças</t>
  </si>
  <si>
    <t>Despesas em  Manutenção Externa</t>
  </si>
  <si>
    <t>Total de OS´s</t>
  </si>
  <si>
    <t>Tipos de Serviços</t>
  </si>
  <si>
    <t>OS´s Corretivas - Status</t>
  </si>
  <si>
    <t>Relação "Equipamentos x Acessórios"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</si>
  <si>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 histórico do total de Os´s é retroativo de 3 meses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</si>
  <si>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Gráfico relaciona o número de Os´s Equipamentos com o nº de Os´s de Acessórios.
2. Retroativo de 3 meses</t>
    </r>
  </si>
  <si>
    <t>Meses</t>
  </si>
  <si>
    <t>Comparativo de Os´s de Corretiva Interna x Corretiva Externa"</t>
  </si>
  <si>
    <t>Tabela Exemplificativa</t>
  </si>
  <si>
    <r>
      <rPr>
        <b/>
        <sz val="11"/>
        <color indexed="8"/>
        <rFont val="Calibri"/>
        <family val="2"/>
      </rPr>
      <t>Orientação Gráfico:</t>
    </r>
    <r>
      <rPr>
        <sz val="11"/>
        <color theme="1"/>
        <rFont val="Calibri"/>
        <family val="2"/>
        <scheme val="minor"/>
      </rPr>
      <t xml:space="preserve">
1. Gráfico relaciona a quantidade OS´s de corretiva Interna e externa
</t>
    </r>
  </si>
  <si>
    <t>Classificação</t>
  </si>
  <si>
    <t>Descrição Equipamento</t>
  </si>
  <si>
    <t>Tabela 1</t>
  </si>
  <si>
    <t>Tabela 2</t>
  </si>
  <si>
    <r>
      <rPr>
        <b/>
        <sz val="11"/>
        <color indexed="8"/>
        <rFont val="Calibri"/>
        <family val="2"/>
      </rPr>
      <t>Orientação Tabela 1:</t>
    </r>
    <r>
      <rPr>
        <sz val="11"/>
        <color theme="1"/>
        <rFont val="Calibri"/>
        <family val="2"/>
        <scheme val="minor"/>
      </rPr>
      <t xml:space="preserve">
1. Esta tabela deverá ser preenchida no decorrer do mês.
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</si>
  <si>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 levantamento de "Tipos de Serviços" é referente ao último mês de serviços prestados.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</si>
  <si>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Gráfico referente aos status das Os´s corretivas do último mês de serviços prestados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</si>
  <si>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Verificar junto ao setor de Compras se estes valores não sofreram ajustes e tb. se de fato houve o pagamento das faturas.
2. Valores expressos em Reais</t>
    </r>
  </si>
  <si>
    <r>
      <rPr>
        <b/>
        <sz val="11"/>
        <color indexed="8"/>
        <rFont val="Calibri"/>
        <family val="2"/>
      </rPr>
      <t>Orientação Tabela:</t>
    </r>
    <r>
      <rPr>
        <sz val="11"/>
        <color theme="1"/>
        <rFont val="Calibri"/>
        <family val="2"/>
        <scheme val="minor"/>
      </rPr>
      <t xml:space="preserve">
1. A tabela deverá indicar: a </t>
    </r>
    <r>
      <rPr>
        <b/>
        <sz val="11"/>
        <color indexed="8"/>
        <rFont val="Calibri"/>
        <family val="2"/>
      </rPr>
      <t>empresa prestadora dos serviços</t>
    </r>
    <r>
      <rPr>
        <sz val="11"/>
        <color theme="1"/>
        <rFont val="Calibri"/>
        <family val="2"/>
        <scheme val="minor"/>
      </rPr>
      <t xml:space="preserve">, a </t>
    </r>
    <r>
      <rPr>
        <b/>
        <sz val="11"/>
        <color indexed="8"/>
        <rFont val="Calibri"/>
        <family val="2"/>
      </rPr>
      <t>descrição da família do equipamento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indexed="8"/>
        <rFont val="Calibri"/>
        <family val="2"/>
      </rPr>
      <t>número de equipamentos desta família que foram enviados para manutenção externa.
2. Agrupar os equipamentos, mesmo que de famílias diferentes, na linha da mesma empresa.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</si>
  <si>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indexed="8"/>
        <rFont val="Calibri"/>
        <family val="2"/>
      </rPr>
      <t>Orientação Tabela 2:</t>
    </r>
    <r>
      <rPr>
        <sz val="11"/>
        <color theme="1"/>
        <rFont val="Calibri"/>
        <family val="2"/>
        <scheme val="minor"/>
      </rPr>
      <t xml:space="preserve">
1. Esta tabela deverá ser originada a partir da tabela 1, mas com as informações mais resumidas.
2. Assim: Agrupar todas as infomações do mesmo setor na mesma linha, de forma que mesmo que se tenha diferentes tipos de ocorrência e diferentes tipos de família de equipamentos, os mesmos deverão ser colocados na linha do mesmo setor.
3. O objetivo é identificar o problema no setor, qualquer que seja a família ou o tipo de ocorrência
</t>
    </r>
  </si>
  <si>
    <t>Meta</t>
  </si>
  <si>
    <t>Equipamentos Críticos (%)</t>
  </si>
  <si>
    <t>Equipamentos Regulares (%)</t>
  </si>
  <si>
    <t>≥90</t>
  </si>
  <si>
    <t>*PLANO DE AÇÃO PARA INDICADOR “EQUIPAMENTOS CRÍTICOS INTERNO”</t>
  </si>
  <si>
    <t xml:space="preserve">O QUE </t>
  </si>
  <si>
    <t>POR QUE</t>
  </si>
  <si>
    <t>AÇÃO</t>
  </si>
  <si>
    <t>QUANDO</t>
  </si>
  <si>
    <t>Abril</t>
  </si>
  <si>
    <t>Abril e Maio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</si>
  <si>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a  "Equipamentos Críticos" e "Equipamentos Regulares" serão apresentados com histórico de 3 meses.
2. O plano de ação deverá ser aplicado para os indicadores que estiverem abaixo da meta.</t>
    </r>
  </si>
  <si>
    <t>“Serviços Programados Executados em Relação ao Planejado Externo”</t>
  </si>
  <si>
    <t>“Serviços Programados Executados em Relação ao Planejado Interno”</t>
  </si>
  <si>
    <r>
      <t xml:space="preserve">Grupo </t>
    </r>
    <r>
      <rPr>
        <b/>
        <sz val="10"/>
        <color indexed="8"/>
        <rFont val="Calibri"/>
        <family val="2"/>
      </rPr>
      <t>Carro de Anestesia</t>
    </r>
  </si>
  <si>
    <t>≥99</t>
  </si>
  <si>
    <r>
      <t xml:space="preserve">Grupo </t>
    </r>
    <r>
      <rPr>
        <b/>
        <sz val="10"/>
        <color indexed="8"/>
        <rFont val="Calibri"/>
        <family val="2"/>
      </rPr>
      <t>Mesas Cirúrgicas</t>
    </r>
  </si>
  <si>
    <r>
      <t xml:space="preserve">Grupo </t>
    </r>
    <r>
      <rPr>
        <b/>
        <sz val="10"/>
        <color indexed="8"/>
        <rFont val="Calibri"/>
        <family val="2"/>
      </rPr>
      <t>Focos Cirúrgicos de Teto</t>
    </r>
  </si>
  <si>
    <r>
      <t>Grupo CME (</t>
    </r>
    <r>
      <rPr>
        <b/>
        <sz val="10"/>
        <color indexed="8"/>
        <rFont val="Calibri"/>
        <family val="2"/>
      </rPr>
      <t>Autoclaves e Lavadoras)</t>
    </r>
  </si>
  <si>
    <r>
      <t>Grupo Imagem 
(</t>
    </r>
    <r>
      <rPr>
        <b/>
        <sz val="10"/>
        <color indexed="8"/>
        <rFont val="Calibri"/>
        <family val="2"/>
      </rPr>
      <t>Tomografia, Ressonância, Raio X, Ultra som, Arco Cirúrgico)</t>
    </r>
  </si>
  <si>
    <t>**PLANO DE AÇÃO PARA INDICADOR “EQUIPAMENTOS CRÍTICOS EXTERNO”</t>
  </si>
  <si>
    <t>O QUE</t>
  </si>
  <si>
    <t>DESCRIÇÃO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</si>
  <si>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a Disponibilidade serão apresentados com histórico de 3 meses.
2. O plano de ação deverá ser aplicado para os indicadores que estiverem abaixo da meta.</t>
    </r>
  </si>
  <si>
    <t>% de Manutenção Corretiva Externa com Retorno em até 40 dias</t>
  </si>
  <si>
    <t>≥ 80</t>
  </si>
  <si>
    <t xml:space="preserve">% de Pendências de OS´s Diferentes de Concluídas </t>
  </si>
  <si>
    <t>≤ 7</t>
  </si>
  <si>
    <t>Indicadores de Pendências</t>
  </si>
  <si>
    <t>PLANO DE AÇÃO PARA INDICADOR “% de Manutenção Corretiva Externa com Retorno em até 40 dias”</t>
  </si>
  <si>
    <t>PRAZO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</si>
  <si>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às pendências serão apresentados com histórico de 3 meses.
2. O plano de ação deverá ser aplicado para os indicadores que estiverem fora da meta.</t>
    </r>
  </si>
  <si>
    <t>ANÁLISE CRITICA</t>
  </si>
  <si>
    <t>JULHO</t>
  </si>
  <si>
    <t>AGOSTO</t>
  </si>
  <si>
    <t>SETEMBRO</t>
  </si>
  <si>
    <t>ANALISE DE CAUSA EFEITO</t>
  </si>
  <si>
    <t>USO INDEVIDO</t>
  </si>
  <si>
    <t>ERRO OPERACIONAL</t>
  </si>
  <si>
    <t>Indicadores de disponibilidade</t>
  </si>
  <si>
    <t>AGO</t>
  </si>
  <si>
    <t>JUL</t>
  </si>
  <si>
    <r>
      <t>Grupo Imagem 
(</t>
    </r>
    <r>
      <rPr>
        <b/>
        <sz val="9"/>
        <color indexed="8"/>
        <rFont val="Calibri"/>
        <family val="2"/>
      </rPr>
      <t>Tomografia, Ressonância, Raio X, Ultra som, Arco Cirúrgico)</t>
    </r>
  </si>
  <si>
    <t>META</t>
  </si>
  <si>
    <t>CENTRO CIRURGICO</t>
  </si>
  <si>
    <t>CME</t>
  </si>
  <si>
    <t>CTI</t>
  </si>
  <si>
    <t>JUNHO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</si>
  <si>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Deverão apenas ser contabilizados os valores que já foram pagos pelo Hospital, </t>
    </r>
    <r>
      <rPr>
        <b/>
        <sz val="11"/>
        <color indexed="8"/>
        <rFont val="Calibri"/>
        <family val="2"/>
      </rPr>
      <t xml:space="preserve">aqueles que estão pendentes NÃO incluir.
</t>
    </r>
    <r>
      <rPr>
        <sz val="11"/>
        <color theme="1"/>
        <rFont val="Calibri"/>
        <family val="2"/>
        <scheme val="minor"/>
      </rPr>
      <t xml:space="preserve">
2. Os gráficos "Custo de Manutenção Externa" por Centro de Custo
3. Os valores expressos são em reais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</si>
  <si>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Deverão apenas ser contabilizados os valores que já foram pagos pelo Hospital, </t>
    </r>
    <r>
      <rPr>
        <b/>
        <sz val="11"/>
        <color indexed="8"/>
        <rFont val="Calibri"/>
        <family val="2"/>
      </rPr>
      <t xml:space="preserve">aqueles que estão pendentes NÃO incluir.
</t>
    </r>
    <r>
      <rPr>
        <sz val="11"/>
        <color theme="1"/>
        <rFont val="Calibri"/>
        <family val="2"/>
        <scheme val="minor"/>
      </rPr>
      <t xml:space="preserve">
2. Os gráficos "Custo de Manutenção Externa" por Centro de Custo
3. Os valores expressos são em Reais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</si>
  <si>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a  "Equipamentos Críticos" e "Equipamentos Regulares" serão apresentados com histórico de 3 meses.
2. O plano de ação deverá ser aplicado para os indicadores que estiverem abaixo da meta.  3. Formula para calculo de </t>
    </r>
  </si>
  <si>
    <t>SETORES</t>
  </si>
  <si>
    <t>EMERGÊNCIAS</t>
  </si>
  <si>
    <t>QTD. EQUIPAMENTOS</t>
  </si>
  <si>
    <t>Dias do mês</t>
  </si>
  <si>
    <t>Hora de disponibilidade (hr) - NÃO MEXER NESSA COLUNA)</t>
  </si>
  <si>
    <t>Tempo de Parada (informação da OS ou relatório SISCO) (hr)</t>
  </si>
  <si>
    <t>% de disponibilidade</t>
  </si>
  <si>
    <t>Carro de anestesia</t>
  </si>
  <si>
    <t>Rotametro</t>
  </si>
  <si>
    <t>Vaporizador</t>
  </si>
  <si>
    <t>Ventilador Anestesia</t>
  </si>
  <si>
    <t>Mesa Cirurgica</t>
  </si>
  <si>
    <t>Foco Teto</t>
  </si>
  <si>
    <t>Tomografo</t>
  </si>
  <si>
    <t>Ressonância Magnética</t>
  </si>
  <si>
    <t>Ultrasom</t>
  </si>
  <si>
    <t>Raio-X fixo</t>
  </si>
  <si>
    <t>Raio-X Móvel</t>
  </si>
  <si>
    <t>Arco Cirúrgico</t>
  </si>
  <si>
    <t>Processadora Imagem (química)</t>
  </si>
  <si>
    <t>Processadora imagem (digital)</t>
  </si>
  <si>
    <t>Autoclave</t>
  </si>
  <si>
    <t>Termodesinfectora</t>
  </si>
  <si>
    <t>Lavadora US</t>
  </si>
  <si>
    <t>centro cirurgico</t>
  </si>
  <si>
    <t>emergencia pediatrica</t>
  </si>
  <si>
    <t>cti neo</t>
  </si>
  <si>
    <t>sala verde</t>
  </si>
  <si>
    <t>sala vermelha</t>
  </si>
  <si>
    <t>centro de imagem</t>
  </si>
  <si>
    <t>laboratório</t>
  </si>
  <si>
    <t>cti adulto</t>
  </si>
  <si>
    <t>cti infantil</t>
  </si>
  <si>
    <t>pediatria</t>
  </si>
  <si>
    <t>NUMERO DE CHAMADOS</t>
  </si>
  <si>
    <t>ATIVIDADE</t>
  </si>
  <si>
    <t>QDE</t>
  </si>
  <si>
    <t>SEGURANÇA ELÉTRICA PROGRAMADA</t>
  </si>
  <si>
    <t>SEGURANÇA REALIZADA</t>
  </si>
  <si>
    <t>CALIBRAÇÃO REALIZADA</t>
  </si>
  <si>
    <t>CALIBRAÇÃO PROGRAMADA</t>
  </si>
  <si>
    <t xml:space="preserve"> PREVENTIVA PROGRAMADA</t>
  </si>
  <si>
    <t>PREVENTIVA REALIZADA</t>
  </si>
  <si>
    <t>1 - DESPESA COM MANUT. EXTERNA</t>
  </si>
  <si>
    <t>2 - DESPESA COM PEÇAS</t>
  </si>
  <si>
    <t>3 - TOTAL DE OS´S ABERTAS x CONCLUÍDAS</t>
  </si>
  <si>
    <t>4 - QUANTITATIVO POR TIPOS DE SERVIÇO</t>
  </si>
  <si>
    <t>5 - STATUS DE OS´S CORRETIVAS</t>
  </si>
  <si>
    <t>6 - ANÁLISE DE CAUSA X EFEITO</t>
  </si>
  <si>
    <t>7 - NUMERO DE OS´s POR SETOR</t>
  </si>
  <si>
    <t>8 - TOTAL PROGRAMADO X EXECUTADO</t>
  </si>
  <si>
    <t>Cada modalidade de Serviços programados refere-se o total programado (externo /interno).</t>
  </si>
  <si>
    <t>9- EQUIPAMENTOS X ACESSÓRIOS</t>
  </si>
  <si>
    <t>10- CORRETIVAS INTERNAS X EXTERNAS</t>
  </si>
  <si>
    <t xml:space="preserve"> 11- SERVIÇOS PROGRAMADOS EXECUTADOS EM RELAÇÃO AO PLANEJADO "INTERNO"</t>
  </si>
  <si>
    <t>12-  SERVIÇOS PROGRAMADOS EXECUTADOS EM RELAÇÃO AO PLANEJADO "EXTERNO"</t>
  </si>
  <si>
    <t>13- INDICADORES DE DISPONIBILIDADE</t>
  </si>
  <si>
    <t>14- PENDÊNCIAS</t>
  </si>
  <si>
    <t xml:space="preserve"> TEMPO DE ATENDIMENTO</t>
  </si>
  <si>
    <t>PRINCIPAIS SETORES</t>
  </si>
  <si>
    <t>CTI´S</t>
  </si>
  <si>
    <t>CENTRO OBSTÉTRICO</t>
  </si>
  <si>
    <t>NUMERO DE ATENDIMENTO POR PERIODO</t>
  </si>
  <si>
    <t>ATÉ 5 min.</t>
  </si>
  <si>
    <t>DE 6 A 30 min.</t>
  </si>
  <si>
    <t>DE 31 min. Até 1h</t>
  </si>
  <si>
    <t>5min.</t>
  </si>
  <si>
    <t>15 min.</t>
  </si>
  <si>
    <t>30 min.</t>
  </si>
  <si>
    <t>Prev aberta</t>
  </si>
  <si>
    <t>Corrprev. executadaet. Ext.</t>
  </si>
  <si>
    <t>jan</t>
  </si>
  <si>
    <t>fev</t>
  </si>
  <si>
    <t>mar</t>
  </si>
  <si>
    <t>prev. Executadas</t>
  </si>
  <si>
    <t>Corretivas abertas</t>
  </si>
  <si>
    <t>corretivas executadas</t>
  </si>
  <si>
    <t>abril</t>
  </si>
  <si>
    <t>maio</t>
  </si>
  <si>
    <t>calibração</t>
  </si>
  <si>
    <t>junho</t>
  </si>
  <si>
    <t>treinamento</t>
  </si>
  <si>
    <t xml:space="preserve">RELATÓRIO GERÊNCIAL - SERVIÇO DE ENGENHARIA CLÍNICA  MÊS/ANO </t>
  </si>
  <si>
    <t>FSEC00002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</si>
</sst>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&quot;R$&quot;\ #,##0.00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indexed="9"/>
      <name val="Calibri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8"/>
      <color indexed="8"/>
      <name val="Arial"/>
      <family val="2"/>
    </font>
    <font>
      <b/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9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b/>
      <sz val="14"/>
      <color indexed="9"/>
      <name val="Calibri"/>
      <family val="2"/>
    </font>
    <font>
      <b/>
      <sz val="10"/>
      <color indexed="48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2" tint="-0.89999084444715716"/>
      </top>
      <bottom style="medium">
        <color theme="2" tint="-0.89999084444715716"/>
      </bottom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8"/>
      </left>
      <right/>
      <top style="thin">
        <color theme="6" tint="-0.499984740745262"/>
      </top>
      <bottom style="medium">
        <color indexed="8"/>
      </bottom>
      <diagonal/>
    </border>
    <border>
      <left/>
      <right style="medium">
        <color indexed="8"/>
      </right>
      <top style="thin">
        <color theme="6" tint="-0.499984740745262"/>
      </top>
      <bottom style="medium">
        <color indexed="8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 style="medium">
        <color theme="2" tint="-0.89999084444715716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 style="medium">
        <color theme="2" tint="-0.89999084444715716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medium">
        <color theme="2" tint="-0.89999084444715716"/>
      </bottom>
      <diagonal/>
    </border>
    <border>
      <left style="medium">
        <color indexed="64"/>
      </left>
      <right/>
      <top style="medium">
        <color theme="2" tint="-0.89999084444715716"/>
      </top>
      <bottom style="medium">
        <color theme="2" tint="-0.89999084444715716"/>
      </bottom>
      <diagonal/>
    </border>
    <border>
      <left/>
      <right style="medium">
        <color indexed="64"/>
      </right>
      <top style="medium">
        <color theme="2" tint="-0.89999084444715716"/>
      </top>
      <bottom style="medium">
        <color theme="2" tint="-0.89999084444715716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" fontId="6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9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vertical="center" wrapText="1"/>
    </xf>
    <xf numFmtId="0" fontId="19" fillId="11" borderId="21" xfId="0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9" fillId="5" borderId="9" xfId="0" applyFont="1" applyFill="1" applyBorder="1" applyAlignment="1">
      <alignment horizontal="center" vertical="center" wrapText="1"/>
    </xf>
    <xf numFmtId="165" fontId="0" fillId="0" borderId="0" xfId="0" applyNumberFormat="1"/>
    <xf numFmtId="165" fontId="6" fillId="0" borderId="6" xfId="0" applyNumberFormat="1" applyFont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0" fillId="0" borderId="24" xfId="0" applyBorder="1"/>
    <xf numFmtId="0" fontId="0" fillId="0" borderId="2" xfId="0" applyBorder="1"/>
    <xf numFmtId="0" fontId="0" fillId="0" borderId="24" xfId="0" applyFill="1" applyBorder="1"/>
    <xf numFmtId="0" fontId="32" fillId="0" borderId="24" xfId="0" applyFont="1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0" fillId="0" borderId="2" xfId="0" applyFill="1" applyBorder="1"/>
    <xf numFmtId="0" fontId="32" fillId="0" borderId="2" xfId="0" applyFont="1" applyBorder="1"/>
    <xf numFmtId="0" fontId="0" fillId="0" borderId="49" xfId="0" applyBorder="1"/>
    <xf numFmtId="0" fontId="29" fillId="0" borderId="1" xfId="0" applyFont="1" applyBorder="1" applyAlignment="1">
      <alignment horizontal="center"/>
    </xf>
    <xf numFmtId="0" fontId="29" fillId="8" borderId="1" xfId="0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1" xfId="0" applyFont="1" applyBorder="1"/>
    <xf numFmtId="0" fontId="30" fillId="0" borderId="1" xfId="0" applyFont="1" applyBorder="1" applyAlignment="1">
      <alignment horizontal="center"/>
    </xf>
    <xf numFmtId="0" fontId="30" fillId="0" borderId="1" xfId="0" applyNumberFormat="1" applyFont="1" applyBorder="1" applyAlignment="1">
      <alignment horizontal="center"/>
    </xf>
    <xf numFmtId="0" fontId="29" fillId="8" borderId="1" xfId="0" applyFont="1" applyFill="1" applyBorder="1"/>
    <xf numFmtId="0" fontId="29" fillId="8" borderId="1" xfId="0" applyFont="1" applyFill="1" applyBorder="1" applyAlignment="1">
      <alignment horizontal="center"/>
    </xf>
    <xf numFmtId="2" fontId="29" fillId="8" borderId="1" xfId="0" applyNumberFormat="1" applyFont="1" applyFill="1" applyBorder="1" applyAlignment="1">
      <alignment horizontal="center"/>
    </xf>
    <xf numFmtId="0" fontId="30" fillId="9" borderId="0" xfId="0" applyFont="1" applyFill="1"/>
    <xf numFmtId="0" fontId="30" fillId="9" borderId="0" xfId="0" applyFont="1" applyFill="1" applyAlignment="1">
      <alignment horizontal="center"/>
    </xf>
    <xf numFmtId="0" fontId="30" fillId="10" borderId="0" xfId="0" applyFont="1" applyFill="1"/>
    <xf numFmtId="0" fontId="29" fillId="9" borderId="0" xfId="0" applyFont="1" applyFill="1"/>
    <xf numFmtId="0" fontId="29" fillId="9" borderId="0" xfId="0" applyFont="1" applyFill="1" applyAlignment="1">
      <alignment horizontal="center"/>
    </xf>
    <xf numFmtId="0" fontId="29" fillId="9" borderId="0" xfId="0" applyFont="1" applyFill="1" applyBorder="1" applyAlignment="1">
      <alignment horizontal="center"/>
    </xf>
    <xf numFmtId="2" fontId="29" fillId="9" borderId="0" xfId="0" applyNumberFormat="1" applyFont="1" applyFill="1" applyBorder="1" applyAlignment="1">
      <alignment horizontal="center"/>
    </xf>
    <xf numFmtId="0" fontId="30" fillId="10" borderId="25" xfId="0" applyFont="1" applyFill="1" applyBorder="1" applyAlignment="1">
      <alignment horizontal="center"/>
    </xf>
    <xf numFmtId="0" fontId="30" fillId="9" borderId="0" xfId="0" applyFont="1" applyFill="1" applyBorder="1" applyAlignment="1">
      <alignment horizontal="center"/>
    </xf>
    <xf numFmtId="2" fontId="30" fillId="9" borderId="0" xfId="0" applyNumberFormat="1" applyFont="1" applyFill="1" applyBorder="1" applyAlignment="1">
      <alignment horizontal="center"/>
    </xf>
    <xf numFmtId="0" fontId="30" fillId="0" borderId="1" xfId="0" applyFont="1" applyBorder="1" applyAlignment="1">
      <alignment wrapText="1"/>
    </xf>
    <xf numFmtId="0" fontId="30" fillId="10" borderId="26" xfId="0" applyFont="1" applyFill="1" applyBorder="1" applyAlignment="1">
      <alignment horizontal="center"/>
    </xf>
    <xf numFmtId="0" fontId="30" fillId="9" borderId="0" xfId="0" applyFont="1" applyFill="1" applyBorder="1"/>
    <xf numFmtId="0" fontId="30" fillId="0" borderId="0" xfId="0" applyFont="1" applyAlignment="1">
      <alignment horizontal="center"/>
    </xf>
    <xf numFmtId="0" fontId="31" fillId="12" borderId="1" xfId="0" applyFont="1" applyFill="1" applyBorder="1"/>
    <xf numFmtId="0" fontId="31" fillId="1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1" fillId="12" borderId="0" xfId="0" applyFont="1" applyFill="1" applyAlignment="1">
      <alignment horizontal="center"/>
    </xf>
    <xf numFmtId="0" fontId="0" fillId="0" borderId="0" xfId="0" applyFill="1" applyBorder="1"/>
    <xf numFmtId="0" fontId="34" fillId="0" borderId="1" xfId="0" applyFont="1" applyFill="1" applyBorder="1" applyAlignment="1">
      <alignment horizontal="center"/>
    </xf>
    <xf numFmtId="0" fontId="34" fillId="12" borderId="50" xfId="0" applyFont="1" applyFill="1" applyBorder="1" applyAlignment="1">
      <alignment horizontal="center"/>
    </xf>
    <xf numFmtId="0" fontId="34" fillId="12" borderId="51" xfId="0" applyFont="1" applyFill="1" applyBorder="1" applyAlignment="1">
      <alignment horizontal="center"/>
    </xf>
    <xf numFmtId="0" fontId="0" fillId="0" borderId="52" xfId="0" applyBorder="1"/>
    <xf numFmtId="0" fontId="0" fillId="0" borderId="0" xfId="0" applyBorder="1" applyAlignment="1">
      <alignment horizontal="center"/>
    </xf>
    <xf numFmtId="0" fontId="0" fillId="0" borderId="27" xfId="0" applyFont="1" applyBorder="1"/>
    <xf numFmtId="0" fontId="3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8" xfId="0" applyFill="1" applyBorder="1" applyAlignment="1">
      <alignment horizontal="left"/>
    </xf>
    <xf numFmtId="0" fontId="0" fillId="0" borderId="68" xfId="0" applyFont="1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68" xfId="0" applyFill="1" applyBorder="1"/>
    <xf numFmtId="0" fontId="0" fillId="0" borderId="0" xfId="0" applyFill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/>
    </xf>
    <xf numFmtId="0" fontId="34" fillId="13" borderId="55" xfId="0" applyFont="1" applyFill="1" applyBorder="1" applyAlignment="1">
      <alignment horizontal="center"/>
    </xf>
    <xf numFmtId="0" fontId="34" fillId="13" borderId="56" xfId="0" applyFont="1" applyFill="1" applyBorder="1" applyAlignment="1">
      <alignment horizontal="center"/>
    </xf>
    <xf numFmtId="0" fontId="34" fillId="13" borderId="57" xfId="0" applyFont="1" applyFill="1" applyBorder="1" applyAlignment="1">
      <alignment horizontal="center"/>
    </xf>
    <xf numFmtId="0" fontId="34" fillId="13" borderId="58" xfId="0" applyFont="1" applyFill="1" applyBorder="1" applyAlignment="1">
      <alignment horizontal="center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6" fillId="12" borderId="0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vertical="center" wrapText="1"/>
    </xf>
    <xf numFmtId="0" fontId="34" fillId="1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1" fillId="13" borderId="0" xfId="0" applyFont="1" applyFill="1" applyBorder="1" applyAlignment="1">
      <alignment horizontal="center"/>
    </xf>
    <xf numFmtId="0" fontId="19" fillId="13" borderId="63" xfId="0" applyFont="1" applyFill="1" applyBorder="1" applyAlignment="1">
      <alignment horizontal="center"/>
    </xf>
    <xf numFmtId="0" fontId="19" fillId="13" borderId="64" xfId="0" applyFont="1" applyFill="1" applyBorder="1" applyAlignment="1">
      <alignment horizontal="center"/>
    </xf>
    <xf numFmtId="0" fontId="19" fillId="13" borderId="65" xfId="0" applyFont="1" applyFill="1" applyBorder="1" applyAlignment="1">
      <alignment horizontal="center"/>
    </xf>
    <xf numFmtId="0" fontId="19" fillId="5" borderId="61" xfId="0" applyFont="1" applyFill="1" applyBorder="1" applyAlignment="1">
      <alignment horizontal="center" vertical="center" wrapText="1"/>
    </xf>
    <xf numFmtId="0" fontId="19" fillId="5" borderId="60" xfId="0" applyFont="1" applyFill="1" applyBorder="1" applyAlignment="1">
      <alignment horizontal="center" vertical="center" wrapText="1"/>
    </xf>
    <xf numFmtId="0" fontId="19" fillId="6" borderId="59" xfId="0" applyFont="1" applyFill="1" applyBorder="1" applyAlignment="1">
      <alignment horizontal="center" vertical="center" wrapText="1"/>
    </xf>
    <xf numFmtId="0" fontId="19" fillId="6" borderId="60" xfId="0" applyFont="1" applyFill="1" applyBorder="1" applyAlignment="1">
      <alignment horizontal="center" vertical="center" wrapText="1"/>
    </xf>
    <xf numFmtId="0" fontId="19" fillId="5" borderId="62" xfId="0" applyFont="1" applyFill="1" applyBorder="1" applyAlignment="1">
      <alignment horizontal="center" vertical="center" wrapText="1"/>
    </xf>
    <xf numFmtId="0" fontId="19" fillId="5" borderId="59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0" fontId="36" fillId="12" borderId="66" xfId="0" applyFont="1" applyFill="1" applyBorder="1" applyAlignment="1">
      <alignment horizontal="center" vertical="center"/>
    </xf>
    <xf numFmtId="0" fontId="36" fillId="12" borderId="67" xfId="0" applyFont="1" applyFill="1" applyBorder="1" applyAlignment="1">
      <alignment horizontal="center" vertical="center"/>
    </xf>
    <xf numFmtId="0" fontId="36" fillId="12" borderId="40" xfId="0" applyFont="1" applyFill="1" applyBorder="1" applyAlignment="1">
      <alignment horizontal="center" vertical="center"/>
    </xf>
    <xf numFmtId="0" fontId="36" fillId="12" borderId="66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5" fillId="0" borderId="42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5" fillId="2" borderId="20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165" fontId="6" fillId="0" borderId="30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0" fontId="16" fillId="0" borderId="3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30" fillId="10" borderId="43" xfId="0" applyFont="1" applyFill="1" applyBorder="1" applyAlignment="1">
      <alignment horizontal="center"/>
    </xf>
    <xf numFmtId="0" fontId="30" fillId="10" borderId="44" xfId="0" applyFont="1" applyFill="1" applyBorder="1" applyAlignment="1">
      <alignment horizontal="center"/>
    </xf>
    <xf numFmtId="0" fontId="30" fillId="10" borderId="45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5480621492728818E-2"/>
          <c:y val="7.1312540723506249E-2"/>
          <c:w val="0.7516055263374728"/>
          <c:h val="0.86618750264551025"/>
        </c:manualLayout>
      </c:layout>
      <c:pie3DChart>
        <c:varyColors val="1"/>
        <c:ser>
          <c:idx val="0"/>
          <c:order val="0"/>
          <c:tx>
            <c:strRef>
              <c:f>'Despesa Manutenções Externas'!$D$2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2828302712160949E-2"/>
                  <c:y val="1.568168562263051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589566929133882E-2"/>
                  <c:y val="3.86147564887722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081474190726172E-2"/>
                  <c:y val="-8.96875911344415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'Despesa Manutenções Externas'!$C$3:$C$5</c:f>
              <c:numCache>
                <c:formatCode>General</c:formatCode>
                <c:ptCount val="3"/>
              </c:numCache>
            </c:numRef>
          </c:cat>
          <c:val>
            <c:numRef>
              <c:f>'Despesa Manutenções Externas'!$D$3:$D$5</c:f>
              <c:numCache>
                <c:formatCode>"R$"\ #,##0.00</c:formatCode>
                <c:ptCount val="3"/>
                <c:pt idx="0">
                  <c:v>15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80889754372147"/>
          <c:y val="0.71691372817528243"/>
          <c:w val="0.25029623985173888"/>
          <c:h val="0.26182471756247883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646376803236424E-2"/>
          <c:y val="8.5110168014904314E-2"/>
          <c:w val="0.57116241886697772"/>
          <c:h val="0.868466103976965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'Programados x executados'!$B$8</c:f>
              <c:strCache>
                <c:ptCount val="1"/>
                <c:pt idx="0">
                  <c:v>QDE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'Programados x executados'!$A$9:$A$14</c:f>
              <c:strCache>
                <c:ptCount val="6"/>
                <c:pt idx="0">
                  <c:v> PREVENTIVA PROGRAMADA</c:v>
                </c:pt>
                <c:pt idx="1">
                  <c:v>PREVENTIVA REALIZADA</c:v>
                </c:pt>
                <c:pt idx="2">
                  <c:v>CALIBRAÇÃO PROGRAMADA</c:v>
                </c:pt>
                <c:pt idx="3">
                  <c:v>CALIBRAÇÃO REALIZADA</c:v>
                </c:pt>
                <c:pt idx="4">
                  <c:v>SEGURANÇA ELÉTRICA PROGRAMADA</c:v>
                </c:pt>
                <c:pt idx="5">
                  <c:v>SEGURANÇA REALIZADA</c:v>
                </c:pt>
              </c:strCache>
            </c:strRef>
          </c:cat>
          <c:val>
            <c:numRef>
              <c:f>'Programados x executados'!$B$9:$B$14</c:f>
              <c:numCache>
                <c:formatCode>General</c:formatCode>
                <c:ptCount val="6"/>
                <c:pt idx="0">
                  <c:v>150</c:v>
                </c:pt>
                <c:pt idx="1">
                  <c:v>145</c:v>
                </c:pt>
                <c:pt idx="2">
                  <c:v>160</c:v>
                </c:pt>
                <c:pt idx="3">
                  <c:v>155</c:v>
                </c:pt>
                <c:pt idx="4">
                  <c:v>30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053712"/>
        <c:axId val="391424416"/>
        <c:axId val="0"/>
      </c:bar3DChart>
      <c:catAx>
        <c:axId val="3910537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91424416"/>
        <c:crosses val="autoZero"/>
        <c:auto val="1"/>
        <c:lblAlgn val="ctr"/>
        <c:lblOffset val="100"/>
        <c:noMultiLvlLbl val="0"/>
      </c:catAx>
      <c:valAx>
        <c:axId val="39142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37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'Despesa Manutenções Externas'!$D$2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2828302712160949E-2"/>
                  <c:y val="1.56816856226305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589566929133882E-2"/>
                  <c:y val="3.8614756488772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2081474190726172E-2"/>
                  <c:y val="-8.968759113444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'Despesa Manutenções Externas'!$C$3:$C$5</c:f>
              <c:numCache>
                <c:formatCode>General</c:formatCode>
                <c:ptCount val="3"/>
              </c:numCache>
            </c:numRef>
          </c:cat>
          <c:val>
            <c:numRef>
              <c:f>'Despesa Manutenções Externas'!$D$3:$D$5</c:f>
              <c:numCache>
                <c:formatCode>"R$"\ #,##0.00</c:formatCode>
                <c:ptCount val="3"/>
                <c:pt idx="0">
                  <c:v>15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'Custo Peças'!$D$2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5.2491490645844081E-2"/>
                  <c:y val="-0.322550737495841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61088902918945E-2"/>
                  <c:y val="4.87996746885513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570323821611878E-2"/>
                  <c:y val="-8.6436730619940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'Custo Peças'!$C$3:$C$5</c:f>
              <c:strCache>
                <c:ptCount val="3"/>
                <c:pt idx="0">
                  <c:v>CENTRO CIRURGICO</c:v>
                </c:pt>
                <c:pt idx="1">
                  <c:v>CME</c:v>
                </c:pt>
                <c:pt idx="2">
                  <c:v>CTI</c:v>
                </c:pt>
              </c:strCache>
            </c:strRef>
          </c:cat>
          <c:val>
            <c:numRef>
              <c:f>'Custo Peças'!$D$3:$D$5</c:f>
              <c:numCache>
                <c:formatCode>"R$"\ #,##0.00</c:formatCode>
                <c:ptCount val="3"/>
                <c:pt idx="0">
                  <c:v>5</c:v>
                </c:pt>
                <c:pt idx="1">
                  <c:v>67</c:v>
                </c:pt>
                <c:pt idx="2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14563106796119"/>
          <c:y val="0.4000005674966306"/>
          <c:w val="8.7378640776699018E-2"/>
          <c:h val="0.1945948783429098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'Programados x executados'!$B$8</c:f>
              <c:strCache>
                <c:ptCount val="1"/>
                <c:pt idx="0">
                  <c:v>QDE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'Programados x executados'!$A$9:$A$14</c:f>
              <c:strCache>
                <c:ptCount val="6"/>
                <c:pt idx="0">
                  <c:v> PREVENTIVA PROGRAMADA</c:v>
                </c:pt>
                <c:pt idx="1">
                  <c:v>PREVENTIVA REALIZADA</c:v>
                </c:pt>
                <c:pt idx="2">
                  <c:v>CALIBRAÇÃO PROGRAMADA</c:v>
                </c:pt>
                <c:pt idx="3">
                  <c:v>CALIBRAÇÃO REALIZADA</c:v>
                </c:pt>
                <c:pt idx="4">
                  <c:v>SEGURANÇA ELÉTRICA PROGRAMADA</c:v>
                </c:pt>
                <c:pt idx="5">
                  <c:v>SEGURANÇA REALIZADA</c:v>
                </c:pt>
              </c:strCache>
            </c:strRef>
          </c:cat>
          <c:val>
            <c:numRef>
              <c:f>'Programados x executados'!$B$9:$B$14</c:f>
              <c:numCache>
                <c:formatCode>General</c:formatCode>
                <c:ptCount val="6"/>
                <c:pt idx="0">
                  <c:v>150</c:v>
                </c:pt>
                <c:pt idx="1">
                  <c:v>145</c:v>
                </c:pt>
                <c:pt idx="2">
                  <c:v>160</c:v>
                </c:pt>
                <c:pt idx="3">
                  <c:v>155</c:v>
                </c:pt>
                <c:pt idx="4">
                  <c:v>30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426768"/>
        <c:axId val="391428728"/>
        <c:axId val="0"/>
      </c:bar3DChart>
      <c:catAx>
        <c:axId val="39142676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391428728"/>
        <c:crosses val="autoZero"/>
        <c:auto val="1"/>
        <c:lblAlgn val="ctr"/>
        <c:lblOffset val="100"/>
        <c:noMultiLvlLbl val="0"/>
      </c:catAx>
      <c:valAx>
        <c:axId val="391428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1426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'Total de Os´s'!$B$2</c:f>
              <c:strCache>
                <c:ptCount val="1"/>
                <c:pt idx="0">
                  <c:v>Total Abertas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1111111111111122E-2"/>
                  <c:y val="-4.62962962962963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de Os´s'!$A$3:$A$8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'Total de Os´s'!$B$3:$B$8</c:f>
              <c:numCache>
                <c:formatCode>General</c:formatCode>
                <c:ptCount val="6"/>
                <c:pt idx="0">
                  <c:v>343</c:v>
                </c:pt>
                <c:pt idx="1">
                  <c:v>237</c:v>
                </c:pt>
                <c:pt idx="2">
                  <c:v>351</c:v>
                </c:pt>
                <c:pt idx="3">
                  <c:v>83</c:v>
                </c:pt>
                <c:pt idx="4">
                  <c:v>164</c:v>
                </c:pt>
                <c:pt idx="5">
                  <c:v>153</c:v>
                </c:pt>
              </c:numCache>
            </c:numRef>
          </c:val>
        </c:ser>
        <c:ser>
          <c:idx val="1"/>
          <c:order val="1"/>
          <c:tx>
            <c:strRef>
              <c:f>'Total de Os´s'!$C$2</c:f>
              <c:strCache>
                <c:ptCount val="1"/>
                <c:pt idx="0">
                  <c:v>Total Concluidas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8888888888889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11111111111122E-2"/>
                  <c:y val="-4.2437781360066833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1111111111112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de Os´s'!$A$3:$A$8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'Total de Os´s'!$C$3:$C$8</c:f>
              <c:numCache>
                <c:formatCode>General</c:formatCode>
                <c:ptCount val="6"/>
                <c:pt idx="0">
                  <c:v>1</c:v>
                </c:pt>
                <c:pt idx="1">
                  <c:v>132</c:v>
                </c:pt>
                <c:pt idx="2">
                  <c:v>175</c:v>
                </c:pt>
                <c:pt idx="3">
                  <c:v>73</c:v>
                </c:pt>
                <c:pt idx="4">
                  <c:v>147</c:v>
                </c:pt>
                <c:pt idx="5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424808"/>
        <c:axId val="391429120"/>
        <c:axId val="0"/>
      </c:bar3DChart>
      <c:catAx>
        <c:axId val="39142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429120"/>
        <c:crosses val="autoZero"/>
        <c:auto val="1"/>
        <c:lblAlgn val="ctr"/>
        <c:lblOffset val="100"/>
        <c:noMultiLvlLbl val="0"/>
      </c:catAx>
      <c:valAx>
        <c:axId val="39142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424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33976833976858"/>
          <c:y val="0.42559648793900789"/>
          <c:w val="0.2142857142857143"/>
          <c:h val="0.1428574553180852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NUMERO DE CHAMADOS POR SETOR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56426071741034"/>
          <c:y val="0.19432888597258677"/>
          <c:w val="0.50668525809273868"/>
          <c:h val="0.689691236512103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'Qde de OS´s por Setor'!$C$4</c:f>
              <c:strCache>
                <c:ptCount val="1"/>
                <c:pt idx="0">
                  <c:v>NUMERO DE CHAMADOS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'Qde de OS´s por Setor'!$B$5:$B$14</c:f>
              <c:strCache>
                <c:ptCount val="10"/>
                <c:pt idx="0">
                  <c:v>centro cirurgico</c:v>
                </c:pt>
                <c:pt idx="1">
                  <c:v>cti adulto</c:v>
                </c:pt>
                <c:pt idx="2">
                  <c:v>sala verde</c:v>
                </c:pt>
                <c:pt idx="3">
                  <c:v>sala vermelha</c:v>
                </c:pt>
                <c:pt idx="4">
                  <c:v>cti neo</c:v>
                </c:pt>
                <c:pt idx="5">
                  <c:v>centro de imagem</c:v>
                </c:pt>
                <c:pt idx="6">
                  <c:v>laboratório</c:v>
                </c:pt>
                <c:pt idx="7">
                  <c:v>cti infantil</c:v>
                </c:pt>
                <c:pt idx="8">
                  <c:v>pediatria</c:v>
                </c:pt>
                <c:pt idx="9">
                  <c:v>emergencia pediatrica</c:v>
                </c:pt>
              </c:strCache>
            </c:strRef>
          </c:cat>
          <c:val>
            <c:numRef>
              <c:f>'Qde de OS´s por Setor'!$C$5:$C$14</c:f>
              <c:numCache>
                <c:formatCode>General</c:formatCode>
                <c:ptCount val="10"/>
                <c:pt idx="0">
                  <c:v>35</c:v>
                </c:pt>
                <c:pt idx="1">
                  <c:v>140</c:v>
                </c:pt>
                <c:pt idx="2">
                  <c:v>10</c:v>
                </c:pt>
                <c:pt idx="3">
                  <c:v>290</c:v>
                </c:pt>
                <c:pt idx="4">
                  <c:v>1</c:v>
                </c:pt>
                <c:pt idx="5">
                  <c:v>23</c:v>
                </c:pt>
                <c:pt idx="6">
                  <c:v>49</c:v>
                </c:pt>
                <c:pt idx="7">
                  <c:v>12</c:v>
                </c:pt>
                <c:pt idx="8">
                  <c:v>3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27552"/>
        <c:axId val="391429512"/>
      </c:barChart>
      <c:catAx>
        <c:axId val="391427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429512"/>
        <c:crosses val="autoZero"/>
        <c:auto val="1"/>
        <c:lblAlgn val="ctr"/>
        <c:lblOffset val="100"/>
        <c:noMultiLvlLbl val="0"/>
      </c:catAx>
      <c:valAx>
        <c:axId val="391429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91427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23053368328998"/>
          <c:y val="0.5326385243511228"/>
          <c:w val="0.20710279965004375"/>
          <c:h val="0.13831073199183436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'Tipos de Serviços'!$A$3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777777777777822E-3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5558E-3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'Tipos de Serviços'!$B$2:$G$2</c:f>
              <c:strCache>
                <c:ptCount val="6"/>
                <c:pt idx="0">
                  <c:v>Corretivas</c:v>
                </c:pt>
                <c:pt idx="1">
                  <c:v>Preventivas</c:v>
                </c:pt>
                <c:pt idx="2">
                  <c:v>treinamento</c:v>
                </c:pt>
                <c:pt idx="3">
                  <c:v>calibração</c:v>
                </c:pt>
                <c:pt idx="4">
                  <c:v>Inspeção</c:v>
                </c:pt>
                <c:pt idx="5">
                  <c:v>Instalação</c:v>
                </c:pt>
              </c:strCache>
            </c:strRef>
          </c:cat>
          <c:val>
            <c:numRef>
              <c:f>'Tipos de Serviços'!$B$3:$G$3</c:f>
              <c:numCache>
                <c:formatCode>General</c:formatCode>
                <c:ptCount val="6"/>
                <c:pt idx="0">
                  <c:v>100</c:v>
                </c:pt>
                <c:pt idx="1">
                  <c:v>42</c:v>
                </c:pt>
                <c:pt idx="2">
                  <c:v>3</c:v>
                </c:pt>
                <c:pt idx="3">
                  <c:v>0</c:v>
                </c:pt>
                <c:pt idx="4">
                  <c:v>22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425200"/>
        <c:axId val="391425592"/>
        <c:axId val="0"/>
      </c:bar3DChart>
      <c:catAx>
        <c:axId val="39142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baseline="0"/>
            </a:pPr>
            <a:endParaRPr lang="pt-BR"/>
          </a:p>
        </c:txPr>
        <c:crossAx val="391425592"/>
        <c:crosses val="autoZero"/>
        <c:auto val="1"/>
        <c:lblAlgn val="ctr"/>
        <c:lblOffset val="100"/>
        <c:noMultiLvlLbl val="0"/>
      </c:catAx>
      <c:valAx>
        <c:axId val="39142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425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Status OS´s</a:t>
            </a:r>
            <a:r>
              <a:rPr lang="en-US" baseline="0"/>
              <a:t> Corretivas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'Os´s Corretivas- Status'!$B$2</c:f>
              <c:strCache>
                <c:ptCount val="1"/>
                <c:pt idx="0">
                  <c:v>Qt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9970638508499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498531925424946E-3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'Os´s Corretivas- Status'!$A$3:$A$7</c:f>
              <c:strCache>
                <c:ptCount val="5"/>
                <c:pt idx="0">
                  <c:v>Ag. Execução</c:v>
                </c:pt>
                <c:pt idx="1">
                  <c:v>Ag. Peça</c:v>
                </c:pt>
                <c:pt idx="2">
                  <c:v>Ag. Serviço Externo</c:v>
                </c:pt>
                <c:pt idx="3">
                  <c:v>Ag. Padrão</c:v>
                </c:pt>
                <c:pt idx="4">
                  <c:v>Concluídas</c:v>
                </c:pt>
              </c:strCache>
            </c:strRef>
          </c:cat>
          <c:val>
            <c:numRef>
              <c:f>'Os´s Corretivas- Status'!$B$3:$B$7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423632"/>
        <c:axId val="391425984"/>
        <c:axId val="0"/>
      </c:bar3DChart>
      <c:catAx>
        <c:axId val="391423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425984"/>
        <c:crosses val="autoZero"/>
        <c:auto val="1"/>
        <c:lblAlgn val="ctr"/>
        <c:lblOffset val="100"/>
        <c:noMultiLvlLbl val="0"/>
      </c:catAx>
      <c:valAx>
        <c:axId val="3914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42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090909090981E-2"/>
          <c:y val="6.363636363636363E-2"/>
          <c:w val="0.57486631016042777"/>
          <c:h val="0.77727272727272723"/>
        </c:manualLayout>
      </c:layout>
      <c:lineChart>
        <c:grouping val="standard"/>
        <c:varyColors val="0"/>
        <c:ser>
          <c:idx val="0"/>
          <c:order val="0"/>
          <c:tx>
            <c:strRef>
              <c:f>Equipamentos_Acessórios!$B$2</c:f>
              <c:strCache>
                <c:ptCount val="1"/>
                <c:pt idx="0">
                  <c:v>Corretivas abertas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Equipamentos_Acessórios!$A$3:$A$8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Equipamentos_Acessórios!$B$3:$B$8</c:f>
              <c:numCache>
                <c:formatCode>General</c:formatCode>
                <c:ptCount val="6"/>
                <c:pt idx="0">
                  <c:v>73</c:v>
                </c:pt>
                <c:pt idx="1">
                  <c:v>69</c:v>
                </c:pt>
                <c:pt idx="2">
                  <c:v>119</c:v>
                </c:pt>
                <c:pt idx="3">
                  <c:v>77</c:v>
                </c:pt>
                <c:pt idx="4">
                  <c:v>94</c:v>
                </c:pt>
                <c:pt idx="5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Equipamentos_Acessórios!$C$2</c:f>
              <c:strCache>
                <c:ptCount val="1"/>
                <c:pt idx="0">
                  <c:v>corretivas executadas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571709557974218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05378018493700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325209757765042E-2"/>
                  <c:y val="-2.680282162190416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71709557974218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7806371982812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Equipamentos_Acessórios!$A$3:$A$8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Equipamentos_Acessórios!$C$3:$C$8</c:f>
              <c:numCache>
                <c:formatCode>General</c:formatCode>
                <c:ptCount val="6"/>
                <c:pt idx="0">
                  <c:v>68</c:v>
                </c:pt>
                <c:pt idx="1">
                  <c:v>57</c:v>
                </c:pt>
                <c:pt idx="2">
                  <c:v>96</c:v>
                </c:pt>
                <c:pt idx="3">
                  <c:v>67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smooth val="0"/>
        <c:axId val="391427160"/>
        <c:axId val="391058416"/>
      </c:lineChart>
      <c:catAx>
        <c:axId val="391427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058416"/>
        <c:crosses val="autoZero"/>
        <c:auto val="1"/>
        <c:lblAlgn val="ctr"/>
        <c:lblOffset val="100"/>
        <c:noMultiLvlLbl val="0"/>
      </c:catAx>
      <c:valAx>
        <c:axId val="39105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427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469387755102E-2"/>
          <c:y val="5.0541516245487361E-2"/>
          <c:w val="0.51785714285714268"/>
          <c:h val="0.82310469314079471"/>
        </c:manualLayout>
      </c:layout>
      <c:lineChart>
        <c:grouping val="standard"/>
        <c:varyColors val="0"/>
        <c:ser>
          <c:idx val="0"/>
          <c:order val="0"/>
          <c:tx>
            <c:strRef>
              <c:f>'Corretivas Externas e Internas'!$B$2</c:f>
              <c:strCache>
                <c:ptCount val="1"/>
                <c:pt idx="0">
                  <c:v>Prev aberta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7730473274819182E-3"/>
                  <c:y val="-1.7838296735219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550466609731243E-3"/>
                  <c:y val="-1.3071809568704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815366349449987E-2"/>
                  <c:y val="-1.906594866605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'Corretivas Externas e Internas'!$A$3:$A$8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'Corretivas Externas e Internas'!$B$3:$B$8</c:f>
              <c:numCache>
                <c:formatCode>General</c:formatCode>
                <c:ptCount val="6"/>
                <c:pt idx="0">
                  <c:v>1</c:v>
                </c:pt>
                <c:pt idx="1">
                  <c:v>30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'Corretivas Externas e Internas'!$C$2</c:f>
              <c:strCache>
                <c:ptCount val="1"/>
                <c:pt idx="0">
                  <c:v>prev. Executadas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6.8043903855571231E-3"/>
                  <c:y val="-7.14973074977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628154531456108E-3"/>
                  <c:y val="-0.1191621791628697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580376995374095E-2"/>
                  <c:y val="4.28983844986331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7885832066487493E-3"/>
                  <c:y val="5.1881801594631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'Corretivas Externas e Internas'!$A$3:$A$8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'Corretivas Externas e Internas'!$C$3:$C$8</c:f>
              <c:numCache>
                <c:formatCode>General</c:formatCode>
                <c:ptCount val="6"/>
                <c:pt idx="0">
                  <c:v>1</c:v>
                </c:pt>
                <c:pt idx="1">
                  <c:v>30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smooth val="0"/>
        <c:axId val="391056064"/>
        <c:axId val="391057240"/>
      </c:lineChart>
      <c:catAx>
        <c:axId val="39105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057240"/>
        <c:crosses val="autoZero"/>
        <c:auto val="1"/>
        <c:lblAlgn val="ctr"/>
        <c:lblOffset val="100"/>
        <c:noMultiLvlLbl val="0"/>
      </c:catAx>
      <c:valAx>
        <c:axId val="39105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05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83122915643189E-2"/>
          <c:y val="0.15910662569118464"/>
          <c:w val="0.67197974583518572"/>
          <c:h val="0.78717598342539929"/>
        </c:manualLayout>
      </c:layout>
      <c:pie3DChart>
        <c:varyColors val="1"/>
        <c:ser>
          <c:idx val="0"/>
          <c:order val="0"/>
          <c:tx>
            <c:strRef>
              <c:f>'Custo Peças'!$D$2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5.2491490645844081E-2"/>
                  <c:y val="-0.3225507374958415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61088902918945E-2"/>
                  <c:y val="4.879967468855130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570323821611878E-2"/>
                  <c:y val="-8.64367306199400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'Custo Peças'!$C$3:$C$5</c:f>
              <c:strCache>
                <c:ptCount val="3"/>
                <c:pt idx="0">
                  <c:v>CENTRO CIRURGICO</c:v>
                </c:pt>
                <c:pt idx="1">
                  <c:v>CME</c:v>
                </c:pt>
                <c:pt idx="2">
                  <c:v>CTI</c:v>
                </c:pt>
              </c:strCache>
            </c:strRef>
          </c:cat>
          <c:val>
            <c:numRef>
              <c:f>'Custo Peças'!$D$3:$D$5</c:f>
              <c:numCache>
                <c:formatCode>"R$"\ #,##0.00</c:formatCode>
                <c:ptCount val="3"/>
                <c:pt idx="0">
                  <c:v>5</c:v>
                </c:pt>
                <c:pt idx="1">
                  <c:v>67</c:v>
                </c:pt>
                <c:pt idx="2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40795914024257"/>
          <c:y val="9.7297864793927796E-2"/>
          <c:w val="0.24396219053699381"/>
          <c:h val="0.19459402709796422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4583333333333395E-2"/>
          <c:y val="4.8611111111111112E-2"/>
          <c:w val="0.90208333333333335"/>
          <c:h val="0.840277777777777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'Corretivas Externas e Internas'!$R$18</c:f>
              <c:strCache>
                <c:ptCount val="1"/>
                <c:pt idx="0">
                  <c:v>Prev aberta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strRef>
              <c:f>'Corretivas Externas e Internas'!$Q$19:$Q$24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'Corretivas Externas e Internas'!$R$19:$R$24</c:f>
              <c:numCache>
                <c:formatCode>General</c:formatCode>
                <c:ptCount val="6"/>
                <c:pt idx="0">
                  <c:v>1</c:v>
                </c:pt>
                <c:pt idx="1">
                  <c:v>30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42</c:v>
                </c:pt>
              </c:numCache>
            </c:numRef>
          </c:val>
        </c:ser>
        <c:ser>
          <c:idx val="1"/>
          <c:order val="1"/>
          <c:tx>
            <c:strRef>
              <c:f>'Corretivas Externas e Internas'!$S$18</c:f>
              <c:strCache>
                <c:ptCount val="1"/>
                <c:pt idx="0">
                  <c:v>Corrprev. executadaet. Ext.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strRef>
              <c:f>'Corretivas Externas e Internas'!$Q$19:$Q$24</c:f>
              <c:strCache>
                <c:ptCount val="6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</c:strCache>
            </c:strRef>
          </c:cat>
          <c:val>
            <c:numRef>
              <c:f>'Corretivas Externas e Internas'!$S$19:$S$24</c:f>
              <c:numCache>
                <c:formatCode>General</c:formatCode>
                <c:ptCount val="6"/>
                <c:pt idx="0">
                  <c:v>1</c:v>
                </c:pt>
                <c:pt idx="1">
                  <c:v>30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2990504"/>
        <c:axId val="392993248"/>
        <c:axId val="0"/>
      </c:bar3DChart>
      <c:catAx>
        <c:axId val="39299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2993248"/>
        <c:crosses val="autoZero"/>
        <c:auto val="1"/>
        <c:lblAlgn val="ctr"/>
        <c:lblOffset val="100"/>
        <c:noMultiLvlLbl val="0"/>
      </c:catAx>
      <c:valAx>
        <c:axId val="3929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29905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'Erro Operacional e Mau Uso'!$K$3</c:f>
              <c:strCache>
                <c:ptCount val="1"/>
                <c:pt idx="0">
                  <c:v>ERRO OPERACIONAL</c:v>
                </c:pt>
              </c:strCache>
            </c:strRef>
          </c:tx>
          <c:invertIfNegative val="0"/>
          <c:cat>
            <c:strRef>
              <c:f>'Erro Operacional e Mau Uso'!$L$2:$N$2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'Erro Operacional e Mau Uso'!$L$3:$N$3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'Erro Operacional e Mau Uso'!$K$4</c:f>
              <c:strCache>
                <c:ptCount val="1"/>
                <c:pt idx="0">
                  <c:v>USO INDEVIDO</c:v>
                </c:pt>
              </c:strCache>
            </c:strRef>
          </c:tx>
          <c:invertIfNegative val="0"/>
          <c:cat>
            <c:strRef>
              <c:f>'Erro Operacional e Mau Uso'!$L$2:$N$2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'Erro Operacional e Mau Uso'!$L$4:$N$4</c:f>
              <c:numCache>
                <c:formatCode>General</c:formatCode>
                <c:ptCount val="3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2995600"/>
        <c:axId val="392989720"/>
        <c:axId val="0"/>
      </c:bar3DChart>
      <c:catAx>
        <c:axId val="39299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2989720"/>
        <c:crosses val="autoZero"/>
        <c:auto val="1"/>
        <c:lblAlgn val="ctr"/>
        <c:lblOffset val="100"/>
        <c:noMultiLvlLbl val="0"/>
      </c:catAx>
      <c:valAx>
        <c:axId val="392989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99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57225541850677"/>
          <c:y val="5.6843235536153572E-2"/>
          <c:w val="0.70116047305011731"/>
          <c:h val="0.815809199418527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'Total de Os´s'!$B$2</c:f>
              <c:strCache>
                <c:ptCount val="1"/>
                <c:pt idx="0">
                  <c:v>Total Abertas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1111111111111122E-2"/>
                  <c:y val="-4.62962962962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'Total de Os´s'!$A$3:$A$5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'Total de Os´s'!$B$3:$B$5</c:f>
              <c:numCache>
                <c:formatCode>General</c:formatCode>
                <c:ptCount val="3"/>
                <c:pt idx="0">
                  <c:v>343</c:v>
                </c:pt>
                <c:pt idx="1">
                  <c:v>237</c:v>
                </c:pt>
                <c:pt idx="2">
                  <c:v>351</c:v>
                </c:pt>
              </c:numCache>
            </c:numRef>
          </c:val>
        </c:ser>
        <c:ser>
          <c:idx val="1"/>
          <c:order val="1"/>
          <c:tx>
            <c:strRef>
              <c:f>'Total de Os´s'!$C$2</c:f>
              <c:strCache>
                <c:ptCount val="1"/>
                <c:pt idx="0">
                  <c:v>Total Concluidas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888888888888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11111111111122E-2"/>
                  <c:y val="-4.24377813600668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1111111111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de Os´s'!$A$3:$A$5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'Total de Os´s'!$C$3:$C$5</c:f>
              <c:numCache>
                <c:formatCode>General</c:formatCode>
                <c:ptCount val="3"/>
                <c:pt idx="0">
                  <c:v>1</c:v>
                </c:pt>
                <c:pt idx="1">
                  <c:v>132</c:v>
                </c:pt>
                <c:pt idx="2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6696000"/>
        <c:axId val="326694040"/>
        <c:axId val="0"/>
      </c:bar3DChart>
      <c:catAx>
        <c:axId val="3266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26694040"/>
        <c:crosses val="autoZero"/>
        <c:auto val="1"/>
        <c:lblAlgn val="ctr"/>
        <c:lblOffset val="100"/>
        <c:noMultiLvlLbl val="0"/>
      </c:catAx>
      <c:valAx>
        <c:axId val="326694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2669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33965898147671"/>
          <c:y val="0.4255962449138303"/>
          <c:w val="0.21428539058516985"/>
          <c:h val="0.14285714285714293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82297104888467"/>
          <c:y val="4.7075644539879398E-2"/>
          <c:w val="0.63586057985678301"/>
          <c:h val="0.80103773099908449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'Tipos de Serviços'!$A$3</c:f>
              <c:strCache>
                <c:ptCount val="1"/>
                <c:pt idx="0">
                  <c:v>junho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7822E-3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5558E-3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'Tipos de Serviços'!$B$2:$G$2</c:f>
              <c:strCache>
                <c:ptCount val="6"/>
                <c:pt idx="0">
                  <c:v>Corretivas</c:v>
                </c:pt>
                <c:pt idx="1">
                  <c:v>Preventivas</c:v>
                </c:pt>
                <c:pt idx="2">
                  <c:v>treinamento</c:v>
                </c:pt>
                <c:pt idx="3">
                  <c:v>calibração</c:v>
                </c:pt>
                <c:pt idx="4">
                  <c:v>Inspeção</c:v>
                </c:pt>
                <c:pt idx="5">
                  <c:v>Instalação</c:v>
                </c:pt>
              </c:strCache>
            </c:strRef>
          </c:cat>
          <c:val>
            <c:numRef>
              <c:f>'Tipos de Serviços'!$B$3:$G$3</c:f>
              <c:numCache>
                <c:formatCode>General</c:formatCode>
                <c:ptCount val="6"/>
                <c:pt idx="0">
                  <c:v>100</c:v>
                </c:pt>
                <c:pt idx="1">
                  <c:v>42</c:v>
                </c:pt>
                <c:pt idx="2">
                  <c:v>3</c:v>
                </c:pt>
                <c:pt idx="3">
                  <c:v>0</c:v>
                </c:pt>
                <c:pt idx="4">
                  <c:v>22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26690904"/>
        <c:axId val="326696392"/>
        <c:axId val="0"/>
      </c:bar3DChart>
      <c:catAx>
        <c:axId val="326690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 b="1" baseline="0"/>
            </a:pPr>
            <a:endParaRPr lang="pt-BR"/>
          </a:p>
        </c:txPr>
        <c:crossAx val="326696392"/>
        <c:crosses val="autoZero"/>
        <c:auto val="1"/>
        <c:lblAlgn val="ctr"/>
        <c:lblOffset val="100"/>
        <c:noMultiLvlLbl val="0"/>
      </c:catAx>
      <c:valAx>
        <c:axId val="32669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26690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51268143342191"/>
          <c:y val="5.0150578396880252E-2"/>
          <c:w val="0.62637519101686168"/>
          <c:h val="0.8444616803684814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'Os´s Corretivas- Status'!$B$2</c:f>
              <c:strCache>
                <c:ptCount val="1"/>
                <c:pt idx="0">
                  <c:v>Qt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9970638508499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98531925424946E-3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'Os´s Corretivas- Status'!$A$3:$A$7</c:f>
              <c:strCache>
                <c:ptCount val="5"/>
                <c:pt idx="0">
                  <c:v>Ag. Execução</c:v>
                </c:pt>
                <c:pt idx="1">
                  <c:v>Ag. Peça</c:v>
                </c:pt>
                <c:pt idx="2">
                  <c:v>Ag. Serviço Externo</c:v>
                </c:pt>
                <c:pt idx="3">
                  <c:v>Ag. Padrão</c:v>
                </c:pt>
                <c:pt idx="4">
                  <c:v>Concluídas</c:v>
                </c:pt>
              </c:strCache>
            </c:strRef>
          </c:cat>
          <c:val>
            <c:numRef>
              <c:f>'Os´s Corretivas- Status'!$B$3:$B$7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056848"/>
        <c:axId val="391057632"/>
        <c:axId val="0"/>
      </c:bar3DChart>
      <c:catAx>
        <c:axId val="391056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7632"/>
        <c:crosses val="autoZero"/>
        <c:auto val="1"/>
        <c:lblAlgn val="ctr"/>
        <c:lblOffset val="100"/>
        <c:noMultiLvlLbl val="0"/>
      </c:catAx>
      <c:valAx>
        <c:axId val="3910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24821467773878E-2"/>
          <c:y val="6.960448757121443E-2"/>
          <c:w val="0.70827485568914106"/>
          <c:h val="0.8053595455429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Equipamentos_Acessórios!$B$2</c:f>
              <c:strCache>
                <c:ptCount val="1"/>
                <c:pt idx="0">
                  <c:v>Corretivas abertas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Equipamentos_Acessórios!$A$3:$A$5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Equipamentos_Acessórios!$B$3:$B$5</c:f>
              <c:numCache>
                <c:formatCode>General</c:formatCode>
                <c:ptCount val="3"/>
                <c:pt idx="0">
                  <c:v>73</c:v>
                </c:pt>
                <c:pt idx="1">
                  <c:v>69</c:v>
                </c:pt>
                <c:pt idx="2">
                  <c:v>119</c:v>
                </c:pt>
              </c:numCache>
            </c:numRef>
          </c:val>
        </c:ser>
        <c:ser>
          <c:idx val="1"/>
          <c:order val="1"/>
          <c:tx>
            <c:strRef>
              <c:f>Equipamentos_Acessórios!$C$2</c:f>
              <c:strCache>
                <c:ptCount val="1"/>
                <c:pt idx="0">
                  <c:v>corretivas executadas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7170955797421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0537801849370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325209757765042E-2"/>
                  <c:y val="-2.68028216219041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7170955797421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780637198281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Equipamentos_Acessórios!$A$3:$A$5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Equipamentos_Acessórios!$C$3:$C$5</c:f>
              <c:numCache>
                <c:formatCode>General</c:formatCode>
                <c:ptCount val="3"/>
                <c:pt idx="0">
                  <c:v>68</c:v>
                </c:pt>
                <c:pt idx="1">
                  <c:v>57</c:v>
                </c:pt>
                <c:pt idx="2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056456"/>
        <c:axId val="391058024"/>
        <c:axId val="0"/>
      </c:bar3DChart>
      <c:catAx>
        <c:axId val="391056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8024"/>
        <c:crosses val="autoZero"/>
        <c:auto val="1"/>
        <c:lblAlgn val="ctr"/>
        <c:lblOffset val="100"/>
        <c:noMultiLvlLbl val="0"/>
      </c:catAx>
      <c:valAx>
        <c:axId val="391058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6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272908404697614"/>
          <c:y val="0.36028177512293741"/>
          <c:w val="0.24083721286663992"/>
          <c:h val="0.24087730413008718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981253325693"/>
          <c:y val="0.10604075547776029"/>
          <c:w val="0.69482373230416372"/>
          <c:h val="0.741855660086624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'Corretivas Externas e Internas'!$B$2</c:f>
              <c:strCache>
                <c:ptCount val="1"/>
                <c:pt idx="0">
                  <c:v>Prev aberta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4023870417733E-2"/>
                  <c:y val="-1.3071890939944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460358056265997E-2"/>
                  <c:y val="-1.3071890939944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'Corretivas Externas e Internas'!$A$3:$A$5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'Corretivas Externas e Internas'!$B$3:$B$5</c:f>
              <c:numCache>
                <c:formatCode>General</c:formatCode>
                <c:ptCount val="3"/>
                <c:pt idx="0">
                  <c:v>1</c:v>
                </c:pt>
                <c:pt idx="1">
                  <c:v>30</c:v>
                </c:pt>
                <c:pt idx="2">
                  <c:v>51</c:v>
                </c:pt>
              </c:numCache>
            </c:numRef>
          </c:val>
        </c:ser>
        <c:ser>
          <c:idx val="1"/>
          <c:order val="1"/>
          <c:tx>
            <c:strRef>
              <c:f>'Corretivas Externas e Internas'!$C$2</c:f>
              <c:strCache>
                <c:ptCount val="1"/>
                <c:pt idx="0">
                  <c:v>prev. Executadas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70502983802216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0502983802216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'Corretivas Externas e Internas'!$A$3:$A$5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'Corretivas Externas e Internas'!$C$3:$C$5</c:f>
              <c:numCache>
                <c:formatCode>General</c:formatCode>
                <c:ptCount val="3"/>
                <c:pt idx="0">
                  <c:v>1</c:v>
                </c:pt>
                <c:pt idx="1">
                  <c:v>30</c:v>
                </c:pt>
                <c:pt idx="2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91059200"/>
        <c:axId val="391059984"/>
        <c:axId val="0"/>
      </c:bar3DChart>
      <c:catAx>
        <c:axId val="39105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500"/>
            </a:pPr>
            <a:endParaRPr lang="pt-BR"/>
          </a:p>
        </c:txPr>
        <c:crossAx val="391059984"/>
        <c:crosses val="autoZero"/>
        <c:auto val="1"/>
        <c:lblAlgn val="ctr"/>
        <c:lblOffset val="100"/>
        <c:noMultiLvlLbl val="0"/>
      </c:catAx>
      <c:valAx>
        <c:axId val="39105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486287034634072E-2"/>
          <c:y val="0.1050542604879421"/>
          <c:w val="0.66527660340396344"/>
          <c:h val="0.732665107020737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'Erro Operacional e Mau Uso'!$K$3</c:f>
              <c:strCache>
                <c:ptCount val="1"/>
                <c:pt idx="0">
                  <c:v>ERRO OPERACIONAL</c:v>
                </c:pt>
              </c:strCache>
            </c:strRef>
          </c:tx>
          <c:invertIfNegative val="0"/>
          <c:cat>
            <c:strRef>
              <c:f>'Erro Operacional e Mau Uso'!$L$2:$N$2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'Erro Operacional e Mau Uso'!$L$3:$N$3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</c:ser>
        <c:ser>
          <c:idx val="1"/>
          <c:order val="1"/>
          <c:tx>
            <c:strRef>
              <c:f>'Erro Operacional e Mau Uso'!$K$4</c:f>
              <c:strCache>
                <c:ptCount val="1"/>
                <c:pt idx="0">
                  <c:v>USO INDEVIDO</c:v>
                </c:pt>
              </c:strCache>
            </c:strRef>
          </c:tx>
          <c:invertIfNegative val="0"/>
          <c:cat>
            <c:strRef>
              <c:f>'Erro Operacional e Mau Uso'!$L$2:$N$2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'Erro Operacional e Mau Uso'!$L$4:$N$4</c:f>
              <c:numCache>
                <c:formatCode>General</c:formatCode>
                <c:ptCount val="3"/>
                <c:pt idx="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1054888"/>
        <c:axId val="391060376"/>
        <c:axId val="0"/>
      </c:bar3DChart>
      <c:catAx>
        <c:axId val="39105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60376"/>
        <c:crosses val="autoZero"/>
        <c:auto val="1"/>
        <c:lblAlgn val="ctr"/>
        <c:lblOffset val="100"/>
        <c:noMultiLvlLbl val="0"/>
      </c:catAx>
      <c:valAx>
        <c:axId val="391060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4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3119074401418"/>
          <c:y val="0.38497514938292304"/>
          <c:w val="0.32668809255985887"/>
          <c:h val="0.23004802591165469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 w="22225" cap="rnd" cmpd="sng">
      <a:bevel/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2418772563177"/>
          <c:y val="0.18965517241379309"/>
          <c:w val="0.50541516245487361"/>
          <c:h val="0.68965517241379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'Qde de OS´s por Setor'!$C$4</c:f>
              <c:strCache>
                <c:ptCount val="1"/>
                <c:pt idx="0">
                  <c:v>NUMERO DE CHAMADOS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'Qde de OS´s por Setor'!$B$5:$B$14</c:f>
              <c:strCache>
                <c:ptCount val="10"/>
                <c:pt idx="0">
                  <c:v>centro cirurgico</c:v>
                </c:pt>
                <c:pt idx="1">
                  <c:v>cti adulto</c:v>
                </c:pt>
                <c:pt idx="2">
                  <c:v>sala verde</c:v>
                </c:pt>
                <c:pt idx="3">
                  <c:v>sala vermelha</c:v>
                </c:pt>
                <c:pt idx="4">
                  <c:v>cti neo</c:v>
                </c:pt>
                <c:pt idx="5">
                  <c:v>centro de imagem</c:v>
                </c:pt>
                <c:pt idx="6">
                  <c:v>laboratório</c:v>
                </c:pt>
                <c:pt idx="7">
                  <c:v>cti infantil</c:v>
                </c:pt>
                <c:pt idx="8">
                  <c:v>pediatria</c:v>
                </c:pt>
                <c:pt idx="9">
                  <c:v>emergencia pediatrica</c:v>
                </c:pt>
              </c:strCache>
            </c:strRef>
          </c:cat>
          <c:val>
            <c:numRef>
              <c:f>'Qde de OS´s por Setor'!$C$5:$C$14</c:f>
              <c:numCache>
                <c:formatCode>General</c:formatCode>
                <c:ptCount val="10"/>
                <c:pt idx="0">
                  <c:v>35</c:v>
                </c:pt>
                <c:pt idx="1">
                  <c:v>140</c:v>
                </c:pt>
                <c:pt idx="2">
                  <c:v>10</c:v>
                </c:pt>
                <c:pt idx="3">
                  <c:v>290</c:v>
                </c:pt>
                <c:pt idx="4">
                  <c:v>1</c:v>
                </c:pt>
                <c:pt idx="5">
                  <c:v>23</c:v>
                </c:pt>
                <c:pt idx="6">
                  <c:v>49</c:v>
                </c:pt>
                <c:pt idx="7">
                  <c:v>12</c:v>
                </c:pt>
                <c:pt idx="8">
                  <c:v>3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55280"/>
        <c:axId val="391060768"/>
      </c:barChart>
      <c:catAx>
        <c:axId val="391055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60768"/>
        <c:crosses val="autoZero"/>
        <c:auto val="1"/>
        <c:lblAlgn val="ctr"/>
        <c:lblOffset val="100"/>
        <c:noMultiLvlLbl val="0"/>
      </c:catAx>
      <c:valAx>
        <c:axId val="3910607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39105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23051631181506"/>
          <c:y val="0.53263824780523117"/>
          <c:w val="0.20710272226801965"/>
          <c:h val="0.13831055600808517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 cap="rnd"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6</xdr:row>
      <xdr:rowOff>28575</xdr:rowOff>
    </xdr:from>
    <xdr:to>
      <xdr:col>5</xdr:col>
      <xdr:colOff>0</xdr:colOff>
      <xdr:row>13</xdr:row>
      <xdr:rowOff>47625</xdr:rowOff>
    </xdr:to>
    <xdr:graphicFrame macro="">
      <xdr:nvGraphicFramePr>
        <xdr:cNvPr id="5607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6</xdr:row>
      <xdr:rowOff>38100</xdr:rowOff>
    </xdr:from>
    <xdr:to>
      <xdr:col>9</xdr:col>
      <xdr:colOff>28575</xdr:colOff>
      <xdr:row>13</xdr:row>
      <xdr:rowOff>66675</xdr:rowOff>
    </xdr:to>
    <xdr:graphicFrame macro="">
      <xdr:nvGraphicFramePr>
        <xdr:cNvPr id="56077" name="Grá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15</xdr:row>
      <xdr:rowOff>38100</xdr:rowOff>
    </xdr:from>
    <xdr:to>
      <xdr:col>4</xdr:col>
      <xdr:colOff>876300</xdr:colOff>
      <xdr:row>22</xdr:row>
      <xdr:rowOff>161925</xdr:rowOff>
    </xdr:to>
    <xdr:graphicFrame macro="">
      <xdr:nvGraphicFramePr>
        <xdr:cNvPr id="560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38100</xdr:rowOff>
    </xdr:from>
    <xdr:to>
      <xdr:col>8</xdr:col>
      <xdr:colOff>1009650</xdr:colOff>
      <xdr:row>22</xdr:row>
      <xdr:rowOff>152400</xdr:rowOff>
    </xdr:to>
    <xdr:graphicFrame macro="">
      <xdr:nvGraphicFramePr>
        <xdr:cNvPr id="560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24</xdr:row>
      <xdr:rowOff>47625</xdr:rowOff>
    </xdr:from>
    <xdr:to>
      <xdr:col>5</xdr:col>
      <xdr:colOff>0</xdr:colOff>
      <xdr:row>31</xdr:row>
      <xdr:rowOff>47625</xdr:rowOff>
    </xdr:to>
    <xdr:graphicFrame macro="">
      <xdr:nvGraphicFramePr>
        <xdr:cNvPr id="5608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54</xdr:row>
      <xdr:rowOff>9525</xdr:rowOff>
    </xdr:from>
    <xdr:to>
      <xdr:col>4</xdr:col>
      <xdr:colOff>838200</xdr:colOff>
      <xdr:row>60</xdr:row>
      <xdr:rowOff>180975</xdr:rowOff>
    </xdr:to>
    <xdr:graphicFrame macro="">
      <xdr:nvGraphicFramePr>
        <xdr:cNvPr id="5608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19050</xdr:colOff>
      <xdr:row>54</xdr:row>
      <xdr:rowOff>19050</xdr:rowOff>
    </xdr:from>
    <xdr:to>
      <xdr:col>9</xdr:col>
      <xdr:colOff>19050</xdr:colOff>
      <xdr:row>60</xdr:row>
      <xdr:rowOff>180975</xdr:rowOff>
    </xdr:to>
    <xdr:graphicFrame macro="">
      <xdr:nvGraphicFramePr>
        <xdr:cNvPr id="5608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19050</xdr:colOff>
      <xdr:row>24</xdr:row>
      <xdr:rowOff>76200</xdr:rowOff>
    </xdr:from>
    <xdr:to>
      <xdr:col>9</xdr:col>
      <xdr:colOff>19050</xdr:colOff>
      <xdr:row>31</xdr:row>
      <xdr:rowOff>66675</xdr:rowOff>
    </xdr:to>
    <xdr:graphicFrame macro="">
      <xdr:nvGraphicFramePr>
        <xdr:cNvPr id="56083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9525</xdr:colOff>
      <xdr:row>33</xdr:row>
      <xdr:rowOff>114300</xdr:rowOff>
    </xdr:from>
    <xdr:to>
      <xdr:col>4</xdr:col>
      <xdr:colOff>876300</xdr:colOff>
      <xdr:row>39</xdr:row>
      <xdr:rowOff>228600</xdr:rowOff>
    </xdr:to>
    <xdr:graphicFrame macro="">
      <xdr:nvGraphicFramePr>
        <xdr:cNvPr id="56087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19050</xdr:colOff>
      <xdr:row>33</xdr:row>
      <xdr:rowOff>152400</xdr:rowOff>
    </xdr:from>
    <xdr:to>
      <xdr:col>8</xdr:col>
      <xdr:colOff>1019175</xdr:colOff>
      <xdr:row>39</xdr:row>
      <xdr:rowOff>238125</xdr:rowOff>
    </xdr:to>
    <xdr:graphicFrame macro="">
      <xdr:nvGraphicFramePr>
        <xdr:cNvPr id="5608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2</xdr:col>
      <xdr:colOff>323851</xdr:colOff>
      <xdr:row>0</xdr:row>
      <xdr:rowOff>0</xdr:rowOff>
    </xdr:from>
    <xdr:to>
      <xdr:col>3</xdr:col>
      <xdr:colOff>352425</xdr:colOff>
      <xdr:row>4</xdr:row>
      <xdr:rowOff>13771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0"/>
          <a:ext cx="914399" cy="718621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48</xdr:row>
      <xdr:rowOff>38100</xdr:rowOff>
    </xdr:from>
    <xdr:to>
      <xdr:col>3</xdr:col>
      <xdr:colOff>504825</xdr:colOff>
      <xdr:row>53</xdr:row>
      <xdr:rowOff>49857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1010900"/>
          <a:ext cx="1057275" cy="830907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98</xdr:row>
      <xdr:rowOff>47625</xdr:rowOff>
    </xdr:from>
    <xdr:to>
      <xdr:col>3</xdr:col>
      <xdr:colOff>523875</xdr:colOff>
      <xdr:row>103</xdr:row>
      <xdr:rowOff>97482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907250"/>
          <a:ext cx="1057275" cy="8309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126351</xdr:colOff>
      <xdr:row>13</xdr:row>
      <xdr:rowOff>67452</xdr:rowOff>
    </xdr:from>
    <xdr:to>
      <xdr:col>8</xdr:col>
      <xdr:colOff>87086</xdr:colOff>
      <xdr:row>24</xdr:row>
      <xdr:rowOff>87280</xdr:rowOff>
    </xdr:to>
    <xdr:graphicFrame macro="">
      <xdr:nvGraphicFramePr>
        <xdr:cNvPr id="226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596187</xdr:colOff>
      <xdr:row>4</xdr:row>
      <xdr:rowOff>103998</xdr:rowOff>
    </xdr:from>
    <xdr:to>
      <xdr:col>15</xdr:col>
      <xdr:colOff>155316</xdr:colOff>
      <xdr:row>18</xdr:row>
      <xdr:rowOff>173588</xdr:rowOff>
    </xdr:to>
    <xdr:graphicFrame macro="">
      <xdr:nvGraphicFramePr>
        <xdr:cNvPr id="2261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6</xdr:row>
      <xdr:rowOff>142875</xdr:rowOff>
    </xdr:from>
    <xdr:to>
      <xdr:col>17</xdr:col>
      <xdr:colOff>419100</xdr:colOff>
      <xdr:row>20</xdr:row>
      <xdr:rowOff>180975</xdr:rowOff>
    </xdr:to>
    <xdr:graphicFrame macro="">
      <xdr:nvGraphicFramePr>
        <xdr:cNvPr id="35026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13</xdr:col>
      <xdr:colOff>38100</xdr:colOff>
      <xdr:row>8</xdr:row>
      <xdr:rowOff>0</xdr:rowOff>
    </xdr:to>
    <xdr:graphicFrame macro="">
      <xdr:nvGraphicFramePr>
        <xdr:cNvPr id="2363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19050</xdr:rowOff>
    </xdr:from>
    <xdr:to>
      <xdr:col>13</xdr:col>
      <xdr:colOff>9525</xdr:colOff>
      <xdr:row>6</xdr:row>
      <xdr:rowOff>2400300</xdr:rowOff>
    </xdr:to>
    <xdr:graphicFrame macro="">
      <xdr:nvGraphicFramePr>
        <xdr:cNvPr id="2568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276225</xdr:rowOff>
    </xdr:from>
    <xdr:to>
      <xdr:col>8</xdr:col>
      <xdr:colOff>428625</xdr:colOff>
      <xdr:row>15</xdr:row>
      <xdr:rowOff>0</xdr:rowOff>
    </xdr:to>
    <xdr:graphicFrame macro="">
      <xdr:nvGraphicFramePr>
        <xdr:cNvPr id="106600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</xdr:row>
      <xdr:rowOff>57150</xdr:rowOff>
    </xdr:from>
    <xdr:to>
      <xdr:col>13</xdr:col>
      <xdr:colOff>476250</xdr:colOff>
      <xdr:row>21</xdr:row>
      <xdr:rowOff>19050</xdr:rowOff>
    </xdr:to>
    <xdr:graphicFrame macro="">
      <xdr:nvGraphicFramePr>
        <xdr:cNvPr id="3284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5</xdr:row>
      <xdr:rowOff>76200</xdr:rowOff>
    </xdr:from>
    <xdr:to>
      <xdr:col>11</xdr:col>
      <xdr:colOff>219075</xdr:colOff>
      <xdr:row>19</xdr:row>
      <xdr:rowOff>152400</xdr:rowOff>
    </xdr:to>
    <xdr:graphicFrame macro="">
      <xdr:nvGraphicFramePr>
        <xdr:cNvPr id="9175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171450</xdr:rowOff>
    </xdr:from>
    <xdr:to>
      <xdr:col>6</xdr:col>
      <xdr:colOff>647700</xdr:colOff>
      <xdr:row>17</xdr:row>
      <xdr:rowOff>152400</xdr:rowOff>
    </xdr:to>
    <xdr:graphicFrame macro="">
      <xdr:nvGraphicFramePr>
        <xdr:cNvPr id="348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6</xdr:col>
      <xdr:colOff>19050</xdr:colOff>
      <xdr:row>22</xdr:row>
      <xdr:rowOff>142875</xdr:rowOff>
    </xdr:to>
    <xdr:graphicFrame macro="">
      <xdr:nvGraphicFramePr>
        <xdr:cNvPr id="369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10</xdr:row>
      <xdr:rowOff>66675</xdr:rowOff>
    </xdr:from>
    <xdr:to>
      <xdr:col>12</xdr:col>
      <xdr:colOff>590550</xdr:colOff>
      <xdr:row>18</xdr:row>
      <xdr:rowOff>638175</xdr:rowOff>
    </xdr:to>
    <xdr:graphicFrame macro="">
      <xdr:nvGraphicFramePr>
        <xdr:cNvPr id="3899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4"/>
  <sheetViews>
    <sheetView showGridLines="0" tabSelected="1" workbookViewId="0">
      <selection activeCell="M11" sqref="M11"/>
    </sheetView>
  </sheetViews>
  <sheetFormatPr defaultRowHeight="15" x14ac:dyDescent="0.25"/>
  <cols>
    <col min="1" max="1" width="4.28515625" customWidth="1"/>
    <col min="2" max="2" width="2.7109375" customWidth="1"/>
    <col min="3" max="5" width="13.28515625" customWidth="1"/>
    <col min="6" max="6" width="2.7109375" customWidth="1"/>
    <col min="7" max="8" width="13.28515625" customWidth="1"/>
    <col min="9" max="9" width="15.42578125" customWidth="1"/>
    <col min="10" max="10" width="3.42578125" customWidth="1"/>
    <col min="11" max="11" width="9.5703125" customWidth="1"/>
  </cols>
  <sheetData>
    <row r="1" spans="2:15" x14ac:dyDescent="0.25">
      <c r="B1" s="74"/>
      <c r="C1" s="75"/>
      <c r="D1" s="75"/>
      <c r="E1" s="75"/>
      <c r="F1" s="75"/>
      <c r="G1" s="75"/>
      <c r="H1" s="75"/>
      <c r="I1" s="75"/>
      <c r="J1" s="76"/>
    </row>
    <row r="2" spans="2:15" x14ac:dyDescent="0.25">
      <c r="B2" s="77"/>
      <c r="C2" s="3"/>
      <c r="D2" s="3"/>
      <c r="E2" s="139" t="s">
        <v>191</v>
      </c>
      <c r="F2" s="140"/>
      <c r="G2" s="140"/>
      <c r="H2" s="140"/>
      <c r="I2" s="141"/>
      <c r="J2" s="78"/>
    </row>
    <row r="3" spans="2:15" x14ac:dyDescent="0.25">
      <c r="B3" s="77"/>
      <c r="C3" s="3"/>
      <c r="D3" s="3"/>
      <c r="E3" s="142"/>
      <c r="F3" s="143"/>
      <c r="G3" s="143"/>
      <c r="H3" s="143"/>
      <c r="I3" s="144"/>
      <c r="J3" s="78"/>
    </row>
    <row r="4" spans="2:15" ht="10.5" customHeight="1" x14ac:dyDescent="0.25">
      <c r="B4" s="77"/>
      <c r="C4" s="3"/>
      <c r="D4" s="3"/>
      <c r="E4" s="145"/>
      <c r="F4" s="146"/>
      <c r="G4" s="146"/>
      <c r="H4" s="146"/>
      <c r="I4" s="147"/>
      <c r="J4" s="78"/>
    </row>
    <row r="5" spans="2:15" ht="9" customHeight="1" x14ac:dyDescent="0.25">
      <c r="B5" s="77"/>
      <c r="C5" s="198" t="s">
        <v>192</v>
      </c>
      <c r="D5" s="198"/>
      <c r="E5" s="3"/>
      <c r="F5" s="3"/>
      <c r="G5" s="3"/>
      <c r="H5" s="3"/>
      <c r="I5" s="3"/>
      <c r="J5" s="78"/>
    </row>
    <row r="6" spans="2:15" x14ac:dyDescent="0.25">
      <c r="B6" s="77"/>
      <c r="C6" s="179" t="s">
        <v>152</v>
      </c>
      <c r="D6" s="179"/>
      <c r="E6" s="179"/>
      <c r="F6" s="3"/>
      <c r="G6" s="179" t="s">
        <v>153</v>
      </c>
      <c r="H6" s="179"/>
      <c r="I6" s="179"/>
      <c r="J6" s="78"/>
    </row>
    <row r="7" spans="2:15" ht="19.5" customHeight="1" x14ac:dyDescent="0.25">
      <c r="B7" s="77"/>
      <c r="C7" s="3"/>
      <c r="D7" s="3"/>
      <c r="E7" s="3"/>
      <c r="F7" s="3"/>
      <c r="G7" s="3"/>
      <c r="H7" s="3"/>
      <c r="I7" s="3"/>
      <c r="J7" s="78"/>
    </row>
    <row r="8" spans="2:15" ht="19.5" customHeight="1" x14ac:dyDescent="0.25">
      <c r="B8" s="77"/>
      <c r="C8" s="3"/>
      <c r="D8" s="3"/>
      <c r="E8" s="3"/>
      <c r="F8" s="3"/>
      <c r="G8" s="3"/>
      <c r="H8" s="3"/>
      <c r="I8" s="3"/>
      <c r="J8" s="78"/>
    </row>
    <row r="9" spans="2:15" ht="19.5" customHeight="1" x14ac:dyDescent="0.25">
      <c r="B9" s="77"/>
      <c r="C9" s="3"/>
      <c r="D9" s="3"/>
      <c r="E9" s="3"/>
      <c r="F9" s="3"/>
      <c r="G9" s="3"/>
      <c r="H9" s="3"/>
      <c r="I9" s="3"/>
      <c r="J9" s="78"/>
    </row>
    <row r="10" spans="2:15" ht="19.5" customHeight="1" x14ac:dyDescent="0.25">
      <c r="B10" s="77"/>
      <c r="C10" s="3"/>
      <c r="D10" s="3"/>
      <c r="E10" s="3"/>
      <c r="F10" s="3"/>
      <c r="G10" s="3"/>
      <c r="H10" s="3"/>
      <c r="I10" s="3"/>
      <c r="J10" s="78"/>
    </row>
    <row r="11" spans="2:15" ht="19.5" customHeight="1" x14ac:dyDescent="0.25">
      <c r="B11" s="77"/>
      <c r="C11" s="3"/>
      <c r="D11" s="3"/>
      <c r="E11" s="3"/>
      <c r="F11" s="3"/>
      <c r="G11" s="3"/>
      <c r="H11" s="3"/>
      <c r="I11" s="3"/>
      <c r="J11" s="78"/>
    </row>
    <row r="12" spans="2:15" ht="19.5" customHeight="1" x14ac:dyDescent="0.25">
      <c r="B12" s="77"/>
      <c r="C12" s="3"/>
      <c r="D12" s="3"/>
      <c r="E12" s="3"/>
      <c r="F12" s="3"/>
      <c r="G12" s="3"/>
      <c r="H12" s="3"/>
      <c r="I12" s="3"/>
      <c r="J12" s="78"/>
    </row>
    <row r="13" spans="2:15" ht="19.5" customHeight="1" x14ac:dyDescent="0.25">
      <c r="B13" s="77"/>
      <c r="C13" s="3"/>
      <c r="D13" s="3"/>
      <c r="E13" s="3"/>
      <c r="F13" s="3"/>
      <c r="G13" s="3"/>
      <c r="H13" s="3"/>
      <c r="I13" s="3"/>
      <c r="J13" s="78"/>
      <c r="O13" s="3"/>
    </row>
    <row r="14" spans="2:15" ht="13.5" customHeight="1" x14ac:dyDescent="0.25">
      <c r="B14" s="77"/>
      <c r="C14" s="3"/>
      <c r="D14" s="3"/>
      <c r="E14" s="3"/>
      <c r="F14" s="3"/>
      <c r="G14" s="3"/>
      <c r="H14" s="3"/>
      <c r="I14" s="3"/>
      <c r="J14" s="78"/>
    </row>
    <row r="15" spans="2:15" x14ac:dyDescent="0.25">
      <c r="B15" s="77"/>
      <c r="C15" s="196" t="s">
        <v>154</v>
      </c>
      <c r="D15" s="196"/>
      <c r="E15" s="196"/>
      <c r="F15" s="3"/>
      <c r="G15" s="179" t="s">
        <v>155</v>
      </c>
      <c r="H15" s="179"/>
      <c r="I15" s="179"/>
      <c r="J15" s="78"/>
    </row>
    <row r="16" spans="2:15" ht="19.5" customHeight="1" x14ac:dyDescent="0.25">
      <c r="B16" s="77"/>
      <c r="C16" s="3"/>
      <c r="D16" s="3"/>
      <c r="E16" s="3"/>
      <c r="F16" s="3"/>
      <c r="G16" s="3"/>
      <c r="H16" s="3"/>
      <c r="I16" s="3"/>
      <c r="J16" s="78"/>
    </row>
    <row r="17" spans="2:10" ht="19.5" customHeight="1" x14ac:dyDescent="0.25">
      <c r="B17" s="77"/>
      <c r="C17" s="3"/>
      <c r="D17" s="3"/>
      <c r="E17" s="3"/>
      <c r="F17" s="3"/>
      <c r="G17" s="3"/>
      <c r="H17" s="3"/>
      <c r="I17" s="3"/>
      <c r="J17" s="78"/>
    </row>
    <row r="18" spans="2:10" ht="19.5" customHeight="1" x14ac:dyDescent="0.25">
      <c r="B18" s="77"/>
      <c r="C18" s="3"/>
      <c r="D18" s="3"/>
      <c r="E18" s="3"/>
      <c r="F18" s="3"/>
      <c r="G18" s="3"/>
      <c r="H18" s="3"/>
      <c r="I18" s="3"/>
      <c r="J18" s="78"/>
    </row>
    <row r="19" spans="2:10" ht="19.5" customHeight="1" x14ac:dyDescent="0.25">
      <c r="B19" s="77"/>
      <c r="C19" s="3"/>
      <c r="D19" s="3"/>
      <c r="E19" s="3"/>
      <c r="F19" s="3"/>
      <c r="G19" s="3"/>
      <c r="H19" s="3"/>
      <c r="I19" s="3"/>
      <c r="J19" s="78"/>
    </row>
    <row r="20" spans="2:10" ht="19.5" customHeight="1" x14ac:dyDescent="0.25">
      <c r="B20" s="77"/>
      <c r="C20" s="3"/>
      <c r="D20" s="3"/>
      <c r="E20" s="3"/>
      <c r="F20" s="3"/>
      <c r="G20" s="3"/>
      <c r="H20" s="3"/>
      <c r="I20" s="3"/>
      <c r="J20" s="78"/>
    </row>
    <row r="21" spans="2:10" x14ac:dyDescent="0.25">
      <c r="B21" s="77"/>
      <c r="C21" s="3"/>
      <c r="D21" s="3"/>
      <c r="E21" s="3"/>
      <c r="F21" s="3"/>
      <c r="G21" s="3"/>
      <c r="H21" s="3"/>
      <c r="I21" s="3"/>
      <c r="J21" s="78"/>
    </row>
    <row r="22" spans="2:10" ht="19.5" customHeight="1" x14ac:dyDescent="0.25">
      <c r="B22" s="77"/>
      <c r="C22" s="3"/>
      <c r="D22" s="3"/>
      <c r="E22" s="3"/>
      <c r="F22" s="3"/>
      <c r="G22" s="3"/>
      <c r="H22" s="3"/>
      <c r="I22" s="3"/>
      <c r="J22" s="78"/>
    </row>
    <row r="23" spans="2:10" ht="21.75" customHeight="1" x14ac:dyDescent="0.25">
      <c r="B23" s="77"/>
      <c r="C23" s="3"/>
      <c r="D23" s="3"/>
      <c r="E23" s="3"/>
      <c r="F23" s="3"/>
      <c r="G23" s="3"/>
      <c r="H23" s="3"/>
      <c r="I23" s="3"/>
      <c r="J23" s="78"/>
    </row>
    <row r="24" spans="2:10" x14ac:dyDescent="0.25">
      <c r="B24" s="77"/>
      <c r="C24" s="179" t="s">
        <v>156</v>
      </c>
      <c r="D24" s="179"/>
      <c r="E24" s="179"/>
      <c r="F24" s="3"/>
      <c r="G24" s="190" t="s">
        <v>157</v>
      </c>
      <c r="H24" s="190"/>
      <c r="I24" s="190"/>
      <c r="J24" s="78"/>
    </row>
    <row r="25" spans="2:10" ht="20.25" customHeight="1" x14ac:dyDescent="0.25">
      <c r="B25" s="77"/>
      <c r="C25" s="3"/>
      <c r="D25" s="3"/>
      <c r="E25" s="3"/>
      <c r="F25" s="3"/>
      <c r="G25" s="3"/>
      <c r="H25" s="3"/>
      <c r="I25" s="3"/>
      <c r="J25" s="78"/>
    </row>
    <row r="26" spans="2:10" ht="20.25" customHeight="1" x14ac:dyDescent="0.25">
      <c r="B26" s="77"/>
      <c r="C26" s="3"/>
      <c r="D26" s="3"/>
      <c r="E26" s="3"/>
      <c r="F26" s="3"/>
      <c r="G26" s="3"/>
      <c r="H26" s="3"/>
      <c r="I26" s="3"/>
      <c r="J26" s="78"/>
    </row>
    <row r="27" spans="2:10" ht="20.25" customHeight="1" x14ac:dyDescent="0.25">
      <c r="B27" s="77"/>
      <c r="C27" s="3"/>
      <c r="D27" s="3"/>
      <c r="E27" s="3"/>
      <c r="F27" s="3"/>
      <c r="G27" s="3"/>
      <c r="H27" s="3"/>
      <c r="I27" s="3"/>
      <c r="J27" s="78"/>
    </row>
    <row r="28" spans="2:10" ht="20.25" customHeight="1" x14ac:dyDescent="0.25">
      <c r="B28" s="77"/>
      <c r="C28" s="3"/>
      <c r="D28" s="3"/>
      <c r="E28" s="3"/>
      <c r="F28" s="3"/>
      <c r="G28" s="3"/>
      <c r="H28" s="3"/>
      <c r="I28" s="3"/>
      <c r="J28" s="78"/>
    </row>
    <row r="29" spans="2:10" ht="20.25" customHeight="1" x14ac:dyDescent="0.25">
      <c r="B29" s="77"/>
      <c r="C29" s="3"/>
      <c r="D29" s="3"/>
      <c r="E29" s="3"/>
      <c r="F29" s="3"/>
      <c r="G29" s="3"/>
      <c r="H29" s="3"/>
      <c r="I29" s="3"/>
      <c r="J29" s="78"/>
    </row>
    <row r="30" spans="2:10" ht="20.25" customHeight="1" x14ac:dyDescent="0.25">
      <c r="B30" s="77"/>
      <c r="C30" s="3"/>
      <c r="D30" s="3"/>
      <c r="E30" s="3"/>
      <c r="F30" s="3"/>
      <c r="G30" s="3"/>
      <c r="H30" s="3"/>
      <c r="I30" s="3"/>
      <c r="J30" s="78"/>
    </row>
    <row r="31" spans="2:10" ht="20.25" customHeight="1" x14ac:dyDescent="0.25">
      <c r="B31" s="77"/>
      <c r="C31" s="3"/>
      <c r="D31" s="3"/>
      <c r="E31" s="3"/>
      <c r="F31" s="3"/>
      <c r="G31" s="3"/>
      <c r="H31" s="3"/>
      <c r="I31" s="3"/>
      <c r="J31" s="78"/>
    </row>
    <row r="32" spans="2:10" ht="10.5" customHeight="1" x14ac:dyDescent="0.25">
      <c r="B32" s="77"/>
      <c r="C32" s="3"/>
      <c r="D32" s="3"/>
      <c r="E32" s="3"/>
      <c r="F32" s="3"/>
      <c r="G32" s="3"/>
      <c r="H32" s="3"/>
      <c r="I32" s="3"/>
      <c r="J32" s="78"/>
    </row>
    <row r="33" spans="2:10" ht="20.25" customHeight="1" x14ac:dyDescent="0.25">
      <c r="B33" s="77"/>
      <c r="C33" s="190" t="s">
        <v>158</v>
      </c>
      <c r="D33" s="190"/>
      <c r="E33" s="190"/>
      <c r="F33" s="3"/>
      <c r="G33" s="197" t="s">
        <v>159</v>
      </c>
      <c r="H33" s="197"/>
      <c r="I33" s="197"/>
      <c r="J33" s="78"/>
    </row>
    <row r="34" spans="2:10" ht="20.25" customHeight="1" x14ac:dyDescent="0.25">
      <c r="B34" s="77"/>
      <c r="C34" s="3"/>
      <c r="D34" s="3"/>
      <c r="E34" s="3"/>
      <c r="F34" s="3"/>
      <c r="G34" s="3"/>
      <c r="H34" s="3"/>
      <c r="I34" s="3"/>
      <c r="J34" s="78"/>
    </row>
    <row r="35" spans="2:10" ht="20.25" customHeight="1" x14ac:dyDescent="0.25">
      <c r="B35" s="77"/>
      <c r="C35" s="3"/>
      <c r="D35" s="3"/>
      <c r="E35" s="3"/>
      <c r="F35" s="3"/>
      <c r="G35" s="3"/>
      <c r="H35" s="3"/>
      <c r="I35" s="3"/>
      <c r="J35" s="78"/>
    </row>
    <row r="36" spans="2:10" ht="20.25" customHeight="1" x14ac:dyDescent="0.25">
      <c r="B36" s="77"/>
      <c r="C36" s="3"/>
      <c r="D36" s="3"/>
      <c r="E36" s="3"/>
      <c r="F36" s="3"/>
      <c r="G36" s="3"/>
      <c r="H36" s="3"/>
      <c r="I36" s="3"/>
      <c r="J36" s="78"/>
    </row>
    <row r="37" spans="2:10" ht="20.25" customHeight="1" x14ac:dyDescent="0.25">
      <c r="B37" s="77"/>
      <c r="C37" s="3"/>
      <c r="D37" s="3"/>
      <c r="E37" s="3"/>
      <c r="F37" s="3"/>
      <c r="G37" s="3"/>
      <c r="H37" s="3"/>
      <c r="I37" s="3"/>
      <c r="J37" s="78"/>
    </row>
    <row r="38" spans="2:10" ht="20.25" customHeight="1" x14ac:dyDescent="0.25">
      <c r="B38" s="77"/>
      <c r="C38" s="3"/>
      <c r="D38" s="3"/>
      <c r="E38" s="3"/>
      <c r="F38" s="3"/>
      <c r="G38" s="3"/>
      <c r="H38" s="3"/>
      <c r="I38" s="3"/>
      <c r="J38" s="78"/>
    </row>
    <row r="39" spans="2:10" ht="20.25" customHeight="1" x14ac:dyDescent="0.25">
      <c r="B39" s="77"/>
      <c r="C39" s="3"/>
      <c r="D39" s="3"/>
      <c r="E39" s="3"/>
      <c r="F39" s="3"/>
      <c r="G39" s="3"/>
      <c r="H39" s="3"/>
      <c r="I39" s="3"/>
      <c r="J39" s="78"/>
    </row>
    <row r="40" spans="2:10" ht="20.25" customHeight="1" x14ac:dyDescent="0.25">
      <c r="B40" s="77"/>
      <c r="C40" s="3"/>
      <c r="D40" s="3"/>
      <c r="E40" s="3"/>
      <c r="F40" s="3"/>
      <c r="G40" s="3"/>
      <c r="H40" s="3"/>
      <c r="I40" s="3"/>
      <c r="J40" s="78"/>
    </row>
    <row r="41" spans="2:10" ht="10.5" customHeight="1" x14ac:dyDescent="0.25">
      <c r="B41" s="77"/>
      <c r="C41" s="3"/>
      <c r="D41" s="3"/>
      <c r="E41" s="3"/>
      <c r="F41" s="3"/>
      <c r="G41" s="3"/>
      <c r="H41" s="3"/>
      <c r="I41" s="3"/>
      <c r="J41" s="78"/>
    </row>
    <row r="42" spans="2:10" ht="15.75" thickBot="1" x14ac:dyDescent="0.3">
      <c r="B42" s="77"/>
      <c r="C42" s="179" t="s">
        <v>90</v>
      </c>
      <c r="D42" s="179"/>
      <c r="E42" s="179"/>
      <c r="F42" s="179"/>
      <c r="G42" s="179"/>
      <c r="H42" s="179"/>
      <c r="I42" s="179"/>
      <c r="J42" s="78"/>
    </row>
    <row r="43" spans="2:10" x14ac:dyDescent="0.25">
      <c r="B43" s="77"/>
      <c r="C43" s="170"/>
      <c r="D43" s="171"/>
      <c r="E43" s="171"/>
      <c r="F43" s="171"/>
      <c r="G43" s="171"/>
      <c r="H43" s="171"/>
      <c r="I43" s="172"/>
      <c r="J43" s="78"/>
    </row>
    <row r="44" spans="2:10" x14ac:dyDescent="0.25">
      <c r="B44" s="77"/>
      <c r="C44" s="173"/>
      <c r="D44" s="174"/>
      <c r="E44" s="174"/>
      <c r="F44" s="174"/>
      <c r="G44" s="174"/>
      <c r="H44" s="174"/>
      <c r="I44" s="175"/>
      <c r="J44" s="78"/>
    </row>
    <row r="45" spans="2:10" x14ac:dyDescent="0.25">
      <c r="B45" s="77"/>
      <c r="C45" s="173"/>
      <c r="D45" s="174"/>
      <c r="E45" s="174"/>
      <c r="F45" s="174"/>
      <c r="G45" s="174"/>
      <c r="H45" s="174"/>
      <c r="I45" s="175"/>
      <c r="J45" s="78"/>
    </row>
    <row r="46" spans="2:10" ht="20.25" customHeight="1" x14ac:dyDescent="0.25">
      <c r="B46" s="77"/>
      <c r="C46" s="173"/>
      <c r="D46" s="174"/>
      <c r="E46" s="174"/>
      <c r="F46" s="174"/>
      <c r="G46" s="174"/>
      <c r="H46" s="174"/>
      <c r="I46" s="175"/>
      <c r="J46" s="78"/>
    </row>
    <row r="47" spans="2:10" ht="20.25" customHeight="1" x14ac:dyDescent="0.25">
      <c r="B47" s="77"/>
      <c r="C47" s="173"/>
      <c r="D47" s="174"/>
      <c r="E47" s="174"/>
      <c r="F47" s="174"/>
      <c r="G47" s="174"/>
      <c r="H47" s="174"/>
      <c r="I47" s="175"/>
      <c r="J47" s="78"/>
    </row>
    <row r="48" spans="2:10" ht="20.25" customHeight="1" thickBot="1" x14ac:dyDescent="0.3">
      <c r="B48" s="77"/>
      <c r="C48" s="176"/>
      <c r="D48" s="177"/>
      <c r="E48" s="177"/>
      <c r="F48" s="177"/>
      <c r="G48" s="177"/>
      <c r="H48" s="177"/>
      <c r="I48" s="178"/>
      <c r="J48" s="78"/>
    </row>
    <row r="49" spans="2:10" ht="9.75" customHeight="1" x14ac:dyDescent="0.25">
      <c r="B49" s="77"/>
      <c r="C49" s="121"/>
      <c r="D49" s="121"/>
      <c r="E49" s="121"/>
      <c r="F49" s="121"/>
      <c r="G49" s="121"/>
      <c r="H49" s="121"/>
      <c r="I49" s="121"/>
      <c r="J49" s="78"/>
    </row>
    <row r="50" spans="2:10" ht="15" customHeight="1" x14ac:dyDescent="0.25">
      <c r="B50" s="77"/>
      <c r="C50" s="3"/>
      <c r="D50" s="3"/>
      <c r="E50" s="139" t="s">
        <v>191</v>
      </c>
      <c r="F50" s="140"/>
      <c r="G50" s="140"/>
      <c r="H50" s="140"/>
      <c r="I50" s="141"/>
      <c r="J50" s="78"/>
    </row>
    <row r="51" spans="2:10" x14ac:dyDescent="0.25">
      <c r="B51" s="77"/>
      <c r="C51" s="3"/>
      <c r="D51" s="3"/>
      <c r="E51" s="142"/>
      <c r="F51" s="143"/>
      <c r="G51" s="143"/>
      <c r="H51" s="143"/>
      <c r="I51" s="144"/>
      <c r="J51" s="78"/>
    </row>
    <row r="52" spans="2:10" x14ac:dyDescent="0.25">
      <c r="B52" s="77"/>
      <c r="C52" s="3"/>
      <c r="D52" s="3"/>
      <c r="E52" s="145"/>
      <c r="F52" s="146"/>
      <c r="G52" s="146"/>
      <c r="H52" s="146"/>
      <c r="I52" s="147"/>
      <c r="J52" s="78"/>
    </row>
    <row r="53" spans="2:10" ht="9.75" customHeight="1" x14ac:dyDescent="0.25">
      <c r="B53" s="77"/>
      <c r="C53" s="3"/>
      <c r="D53" s="3"/>
      <c r="E53" s="3"/>
      <c r="F53" s="3"/>
      <c r="G53" s="3"/>
      <c r="H53" s="3"/>
      <c r="I53" s="3"/>
      <c r="J53" s="78"/>
    </row>
    <row r="54" spans="2:10" x14ac:dyDescent="0.25">
      <c r="B54" s="77"/>
      <c r="C54" s="190" t="s">
        <v>161</v>
      </c>
      <c r="D54" s="190"/>
      <c r="E54" s="190"/>
      <c r="F54" s="3"/>
      <c r="G54" s="190" t="s">
        <v>162</v>
      </c>
      <c r="H54" s="190"/>
      <c r="I54" s="190"/>
      <c r="J54" s="78"/>
    </row>
    <row r="55" spans="2:10" ht="19.5" customHeight="1" x14ac:dyDescent="0.25">
      <c r="B55" s="77"/>
      <c r="C55" s="3"/>
      <c r="D55" s="3"/>
      <c r="E55" s="3"/>
      <c r="F55" s="3"/>
      <c r="G55" s="3"/>
      <c r="H55" s="3"/>
      <c r="I55" s="3"/>
      <c r="J55" s="78"/>
    </row>
    <row r="56" spans="2:10" ht="19.5" customHeight="1" x14ac:dyDescent="0.25">
      <c r="B56" s="77"/>
      <c r="C56" s="3"/>
      <c r="D56" s="3"/>
      <c r="E56" s="3"/>
      <c r="F56" s="3"/>
      <c r="G56" s="3"/>
      <c r="H56" s="3"/>
      <c r="I56" s="3"/>
      <c r="J56" s="78"/>
    </row>
    <row r="57" spans="2:10" ht="19.5" customHeight="1" x14ac:dyDescent="0.25">
      <c r="B57" s="77"/>
      <c r="C57" s="3"/>
      <c r="D57" s="3"/>
      <c r="E57" s="3"/>
      <c r="F57" s="3"/>
      <c r="G57" s="3"/>
      <c r="H57" s="3"/>
      <c r="I57" s="3"/>
      <c r="J57" s="78"/>
    </row>
    <row r="58" spans="2:10" ht="19.5" customHeight="1" x14ac:dyDescent="0.25">
      <c r="B58" s="77"/>
      <c r="C58" s="3"/>
      <c r="D58" s="3"/>
      <c r="E58" s="3"/>
      <c r="F58" s="3"/>
      <c r="G58" s="3"/>
      <c r="H58" s="3"/>
      <c r="I58" s="3"/>
      <c r="J58" s="78"/>
    </row>
    <row r="59" spans="2:10" ht="19.5" customHeight="1" x14ac:dyDescent="0.25">
      <c r="B59" s="77"/>
      <c r="C59" s="3"/>
      <c r="D59" s="3"/>
      <c r="E59" s="3"/>
      <c r="F59" s="3"/>
      <c r="G59" s="3"/>
      <c r="H59" s="3"/>
      <c r="I59" s="3"/>
      <c r="J59" s="78"/>
    </row>
    <row r="60" spans="2:10" ht="19.5" customHeight="1" x14ac:dyDescent="0.25">
      <c r="B60" s="77"/>
      <c r="C60" s="3"/>
      <c r="D60" s="3"/>
      <c r="E60" s="3"/>
      <c r="F60" s="3"/>
      <c r="G60" s="3"/>
      <c r="H60" s="3"/>
      <c r="I60" s="3"/>
      <c r="J60" s="78"/>
    </row>
    <row r="61" spans="2:10" ht="19.5" customHeight="1" x14ac:dyDescent="0.25">
      <c r="B61" s="77"/>
      <c r="C61" s="3"/>
      <c r="D61" s="3"/>
      <c r="E61" s="3"/>
      <c r="F61" s="3"/>
      <c r="G61" s="3"/>
      <c r="H61" s="3"/>
      <c r="I61" s="3"/>
      <c r="J61" s="78"/>
    </row>
    <row r="62" spans="2:10" ht="7.5" customHeight="1" x14ac:dyDescent="0.25">
      <c r="B62" s="77"/>
      <c r="C62" s="3"/>
      <c r="D62" s="3"/>
      <c r="E62" s="3"/>
      <c r="F62" s="3"/>
      <c r="G62" s="3"/>
      <c r="H62" s="3"/>
      <c r="I62" s="3"/>
      <c r="J62" s="78"/>
    </row>
    <row r="63" spans="2:10" x14ac:dyDescent="0.25">
      <c r="B63" s="77"/>
      <c r="C63" s="179" t="s">
        <v>90</v>
      </c>
      <c r="D63" s="179"/>
      <c r="E63" s="179"/>
      <c r="F63" s="179"/>
      <c r="G63" s="179"/>
      <c r="H63" s="179"/>
      <c r="I63" s="179"/>
      <c r="J63" s="78"/>
    </row>
    <row r="64" spans="2:10" s="62" customFormat="1" x14ac:dyDescent="0.25">
      <c r="B64" s="79"/>
      <c r="C64" s="191"/>
      <c r="D64" s="191"/>
      <c r="E64" s="191"/>
      <c r="F64" s="191"/>
      <c r="G64" s="191"/>
      <c r="H64" s="191"/>
      <c r="I64" s="191"/>
      <c r="J64" s="84"/>
    </row>
    <row r="65" spans="2:10" s="62" customFormat="1" x14ac:dyDescent="0.25">
      <c r="B65" s="79"/>
      <c r="C65" s="191"/>
      <c r="D65" s="191"/>
      <c r="E65" s="191"/>
      <c r="F65" s="191"/>
      <c r="G65" s="191"/>
      <c r="H65" s="191"/>
      <c r="I65" s="191"/>
      <c r="J65" s="84"/>
    </row>
    <row r="66" spans="2:10" s="62" customFormat="1" x14ac:dyDescent="0.25">
      <c r="B66" s="79"/>
      <c r="C66" s="191"/>
      <c r="D66" s="191"/>
      <c r="E66" s="191"/>
      <c r="F66" s="191"/>
      <c r="G66" s="191"/>
      <c r="H66" s="191"/>
      <c r="I66" s="191"/>
      <c r="J66" s="84"/>
    </row>
    <row r="67" spans="2:10" s="62" customFormat="1" x14ac:dyDescent="0.25">
      <c r="B67" s="79"/>
      <c r="C67" s="191"/>
      <c r="D67" s="191"/>
      <c r="E67" s="191"/>
      <c r="F67" s="191"/>
      <c r="G67" s="191"/>
      <c r="H67" s="191"/>
      <c r="I67" s="191"/>
      <c r="J67" s="84"/>
    </row>
    <row r="68" spans="2:10" x14ac:dyDescent="0.25">
      <c r="B68" s="77"/>
      <c r="C68" s="191"/>
      <c r="D68" s="191"/>
      <c r="E68" s="191"/>
      <c r="F68" s="191"/>
      <c r="G68" s="191"/>
      <c r="H68" s="191"/>
      <c r="I68" s="191"/>
      <c r="J68" s="78"/>
    </row>
    <row r="69" spans="2:10" ht="6" customHeight="1" x14ac:dyDescent="0.25">
      <c r="B69" s="77"/>
      <c r="C69" s="121"/>
      <c r="D69" s="121"/>
      <c r="E69" s="121"/>
      <c r="F69" s="121"/>
      <c r="G69" s="121"/>
      <c r="H69" s="121"/>
      <c r="I69" s="121"/>
      <c r="J69" s="78"/>
    </row>
    <row r="70" spans="2:10" ht="9" customHeight="1" x14ac:dyDescent="0.25">
      <c r="B70" s="77"/>
      <c r="C70" s="3"/>
      <c r="D70" s="3"/>
      <c r="E70" s="3"/>
      <c r="F70" s="3"/>
      <c r="G70" s="3"/>
      <c r="H70" s="3"/>
      <c r="I70" s="3"/>
      <c r="J70" s="78"/>
    </row>
    <row r="71" spans="2:10" x14ac:dyDescent="0.25">
      <c r="B71" s="77"/>
      <c r="C71" s="192" t="s">
        <v>163</v>
      </c>
      <c r="D71" s="192"/>
      <c r="E71" s="192"/>
      <c r="F71" s="192"/>
      <c r="G71" s="192"/>
      <c r="H71" s="192"/>
      <c r="I71" s="192"/>
      <c r="J71" s="78"/>
    </row>
    <row r="72" spans="2:10" ht="6.75" customHeight="1" thickBot="1" x14ac:dyDescent="0.3">
      <c r="B72" s="77"/>
      <c r="C72" s="3"/>
      <c r="D72" s="3"/>
      <c r="E72" s="3"/>
      <c r="F72" s="3"/>
      <c r="G72" s="3"/>
      <c r="H72" s="3"/>
      <c r="I72" s="3"/>
      <c r="J72" s="78"/>
    </row>
    <row r="73" spans="2:10" s="57" customFormat="1" ht="12.75" thickBot="1" x14ac:dyDescent="0.25">
      <c r="B73" s="80"/>
      <c r="C73" s="193" t="s">
        <v>80</v>
      </c>
      <c r="D73" s="195"/>
      <c r="E73" s="193" t="s">
        <v>91</v>
      </c>
      <c r="F73" s="194"/>
      <c r="G73" s="56" t="s">
        <v>92</v>
      </c>
      <c r="H73" s="55" t="s">
        <v>93</v>
      </c>
      <c r="I73" s="55" t="s">
        <v>58</v>
      </c>
      <c r="J73" s="85"/>
    </row>
    <row r="74" spans="2:10" s="57" customFormat="1" ht="13.5" customHeight="1" x14ac:dyDescent="0.2">
      <c r="B74" s="80"/>
      <c r="C74" s="153" t="s">
        <v>59</v>
      </c>
      <c r="D74" s="154"/>
      <c r="E74" s="157"/>
      <c r="F74" s="158"/>
      <c r="G74" s="161"/>
      <c r="H74" s="137"/>
      <c r="I74" s="135">
        <f>100</f>
        <v>100</v>
      </c>
      <c r="J74" s="85"/>
    </row>
    <row r="75" spans="2:10" s="57" customFormat="1" ht="13.5" customHeight="1" thickBot="1" x14ac:dyDescent="0.25">
      <c r="B75" s="80"/>
      <c r="C75" s="155"/>
      <c r="D75" s="156"/>
      <c r="E75" s="159"/>
      <c r="F75" s="160"/>
      <c r="G75" s="138"/>
      <c r="H75" s="138"/>
      <c r="I75" s="136"/>
      <c r="J75" s="85"/>
    </row>
    <row r="76" spans="2:10" s="57" customFormat="1" ht="13.5" customHeight="1" x14ac:dyDescent="0.2">
      <c r="B76" s="80"/>
      <c r="C76" s="153" t="s">
        <v>60</v>
      </c>
      <c r="D76" s="154"/>
      <c r="E76" s="157"/>
      <c r="F76" s="158"/>
      <c r="G76" s="137"/>
      <c r="H76" s="137"/>
      <c r="I76" s="135" t="s">
        <v>61</v>
      </c>
      <c r="J76" s="85"/>
    </row>
    <row r="77" spans="2:10" s="57" customFormat="1" ht="13.5" customHeight="1" thickBot="1" x14ac:dyDescent="0.25">
      <c r="B77" s="80"/>
      <c r="C77" s="155"/>
      <c r="D77" s="156"/>
      <c r="E77" s="159"/>
      <c r="F77" s="160"/>
      <c r="G77" s="138"/>
      <c r="H77" s="138"/>
      <c r="I77" s="136"/>
      <c r="J77" s="85"/>
    </row>
    <row r="78" spans="2:10" ht="8.25" customHeight="1" x14ac:dyDescent="0.25">
      <c r="B78" s="77"/>
      <c r="C78" s="3"/>
      <c r="D78" s="3"/>
      <c r="E78" s="3"/>
      <c r="F78" s="3"/>
      <c r="G78" s="3"/>
      <c r="H78" s="3"/>
      <c r="I78" s="3"/>
      <c r="J78" s="78"/>
    </row>
    <row r="79" spans="2:10" x14ac:dyDescent="0.25">
      <c r="B79" s="77"/>
      <c r="C79" s="179" t="s">
        <v>90</v>
      </c>
      <c r="D79" s="179"/>
      <c r="E79" s="179"/>
      <c r="F79" s="179"/>
      <c r="G79" s="179"/>
      <c r="H79" s="179"/>
      <c r="I79" s="179"/>
      <c r="J79" s="78"/>
    </row>
    <row r="80" spans="2:10" s="62" customFormat="1" x14ac:dyDescent="0.25">
      <c r="B80" s="79"/>
      <c r="C80" s="191"/>
      <c r="D80" s="191"/>
      <c r="E80" s="191"/>
      <c r="F80" s="191"/>
      <c r="G80" s="191"/>
      <c r="H80" s="191"/>
      <c r="I80" s="191"/>
      <c r="J80" s="84"/>
    </row>
    <row r="81" spans="2:18" s="62" customFormat="1" x14ac:dyDescent="0.25">
      <c r="B81" s="79"/>
      <c r="C81" s="191"/>
      <c r="D81" s="191"/>
      <c r="E81" s="191"/>
      <c r="F81" s="191"/>
      <c r="G81" s="191"/>
      <c r="H81" s="191"/>
      <c r="I81" s="191"/>
      <c r="J81" s="84"/>
    </row>
    <row r="82" spans="2:18" s="62" customFormat="1" x14ac:dyDescent="0.25">
      <c r="B82" s="79"/>
      <c r="C82" s="191"/>
      <c r="D82" s="191"/>
      <c r="E82" s="191"/>
      <c r="F82" s="191"/>
      <c r="G82" s="191"/>
      <c r="H82" s="191"/>
      <c r="I82" s="191"/>
      <c r="J82" s="84"/>
    </row>
    <row r="83" spans="2:18" s="62" customFormat="1" x14ac:dyDescent="0.25">
      <c r="B83" s="79"/>
      <c r="C83" s="191"/>
      <c r="D83" s="191"/>
      <c r="E83" s="191"/>
      <c r="F83" s="191"/>
      <c r="G83" s="191"/>
      <c r="H83" s="191"/>
      <c r="I83" s="191"/>
      <c r="J83" s="84"/>
    </row>
    <row r="84" spans="2:18" x14ac:dyDescent="0.25">
      <c r="B84" s="77"/>
      <c r="C84" s="191"/>
      <c r="D84" s="191"/>
      <c r="E84" s="191"/>
      <c r="F84" s="191"/>
      <c r="G84" s="191"/>
      <c r="H84" s="191"/>
      <c r="I84" s="191"/>
      <c r="J84" s="78"/>
      <c r="N84" s="3"/>
    </row>
    <row r="85" spans="2:18" ht="8.25" customHeight="1" x14ac:dyDescent="0.25">
      <c r="B85" s="77"/>
      <c r="C85" s="121"/>
      <c r="D85" s="121"/>
      <c r="E85" s="121"/>
      <c r="F85" s="121"/>
      <c r="G85" s="121"/>
      <c r="H85" s="121"/>
      <c r="I85" s="121"/>
      <c r="J85" s="78"/>
    </row>
    <row r="86" spans="2:18" ht="15.75" thickBot="1" x14ac:dyDescent="0.3">
      <c r="B86" s="77"/>
      <c r="C86" s="149" t="s">
        <v>164</v>
      </c>
      <c r="D86" s="150"/>
      <c r="E86" s="151"/>
      <c r="F86" s="151"/>
      <c r="G86" s="151"/>
      <c r="H86" s="151"/>
      <c r="I86" s="152"/>
      <c r="J86" s="86"/>
    </row>
    <row r="87" spans="2:18" s="57" customFormat="1" ht="12.75" thickBot="1" x14ac:dyDescent="0.25">
      <c r="B87" s="80"/>
      <c r="C87" s="162" t="s">
        <v>80</v>
      </c>
      <c r="D87" s="163"/>
      <c r="E87" s="164" t="s">
        <v>91</v>
      </c>
      <c r="F87" s="165"/>
      <c r="G87" s="36" t="s">
        <v>92</v>
      </c>
      <c r="H87" s="73" t="s">
        <v>93</v>
      </c>
      <c r="I87" s="73" t="s">
        <v>58</v>
      </c>
      <c r="J87" s="85"/>
    </row>
    <row r="88" spans="2:18" s="57" customFormat="1" ht="12.75" customHeight="1" x14ac:dyDescent="0.2">
      <c r="B88" s="80"/>
      <c r="C88" s="153" t="s">
        <v>59</v>
      </c>
      <c r="D88" s="154"/>
      <c r="E88" s="157"/>
      <c r="F88" s="158"/>
      <c r="G88" s="161"/>
      <c r="H88" s="137"/>
      <c r="I88" s="135">
        <f>100</f>
        <v>100</v>
      </c>
      <c r="J88" s="85"/>
    </row>
    <row r="89" spans="2:18" s="57" customFormat="1" ht="12.75" customHeight="1" thickBot="1" x14ac:dyDescent="0.25">
      <c r="B89" s="80"/>
      <c r="C89" s="155"/>
      <c r="D89" s="156"/>
      <c r="E89" s="159"/>
      <c r="F89" s="160"/>
      <c r="G89" s="138"/>
      <c r="H89" s="138"/>
      <c r="I89" s="136"/>
      <c r="J89" s="85"/>
    </row>
    <row r="90" spans="2:18" s="57" customFormat="1" ht="12" customHeight="1" x14ac:dyDescent="0.2">
      <c r="B90" s="80"/>
      <c r="C90" s="153" t="s">
        <v>60</v>
      </c>
      <c r="D90" s="154"/>
      <c r="E90" s="157"/>
      <c r="F90" s="158"/>
      <c r="G90" s="137"/>
      <c r="H90" s="137"/>
      <c r="I90" s="135" t="s">
        <v>61</v>
      </c>
      <c r="J90" s="85"/>
    </row>
    <row r="91" spans="2:18" s="57" customFormat="1" ht="12" customHeight="1" thickBot="1" x14ac:dyDescent="0.25">
      <c r="B91" s="80"/>
      <c r="C91" s="155"/>
      <c r="D91" s="156"/>
      <c r="E91" s="159"/>
      <c r="F91" s="160"/>
      <c r="G91" s="138"/>
      <c r="H91" s="138"/>
      <c r="I91" s="136"/>
      <c r="J91" s="85"/>
    </row>
    <row r="92" spans="2:18" ht="6.75" customHeight="1" x14ac:dyDescent="0.25">
      <c r="B92" s="77"/>
      <c r="C92" s="3"/>
      <c r="D92" s="3"/>
      <c r="E92" s="3"/>
      <c r="F92" s="3"/>
      <c r="G92" s="3"/>
      <c r="H92" s="3"/>
      <c r="I92" s="3"/>
      <c r="J92" s="78"/>
    </row>
    <row r="93" spans="2:18" ht="15.75" thickBot="1" x14ac:dyDescent="0.3">
      <c r="B93" s="77"/>
      <c r="C93" s="179" t="s">
        <v>90</v>
      </c>
      <c r="D93" s="179"/>
      <c r="E93" s="179"/>
      <c r="F93" s="179"/>
      <c r="G93" s="179"/>
      <c r="H93" s="179"/>
      <c r="I93" s="179"/>
      <c r="J93" s="78"/>
    </row>
    <row r="94" spans="2:18" x14ac:dyDescent="0.25">
      <c r="B94" s="77"/>
      <c r="C94" s="170"/>
      <c r="D94" s="171"/>
      <c r="E94" s="171"/>
      <c r="F94" s="171"/>
      <c r="G94" s="171"/>
      <c r="H94" s="171"/>
      <c r="I94" s="172"/>
      <c r="J94" s="78"/>
      <c r="R94" s="3"/>
    </row>
    <row r="95" spans="2:18" x14ac:dyDescent="0.25">
      <c r="B95" s="77"/>
      <c r="C95" s="173"/>
      <c r="D95" s="174"/>
      <c r="E95" s="174"/>
      <c r="F95" s="174"/>
      <c r="G95" s="174"/>
      <c r="H95" s="174"/>
      <c r="I95" s="175"/>
      <c r="J95" s="78"/>
      <c r="R95" s="3"/>
    </row>
    <row r="96" spans="2:18" x14ac:dyDescent="0.25">
      <c r="B96" s="77"/>
      <c r="C96" s="173"/>
      <c r="D96" s="174"/>
      <c r="E96" s="174"/>
      <c r="F96" s="174"/>
      <c r="G96" s="174"/>
      <c r="H96" s="174"/>
      <c r="I96" s="175"/>
      <c r="J96" s="78"/>
    </row>
    <row r="97" spans="2:10" x14ac:dyDescent="0.25">
      <c r="B97" s="77"/>
      <c r="C97" s="173"/>
      <c r="D97" s="174"/>
      <c r="E97" s="174"/>
      <c r="F97" s="174"/>
      <c r="G97" s="174"/>
      <c r="H97" s="174"/>
      <c r="I97" s="175"/>
      <c r="J97" s="78"/>
    </row>
    <row r="98" spans="2:10" ht="15.75" thickBot="1" x14ac:dyDescent="0.3">
      <c r="B98" s="77"/>
      <c r="C98" s="176"/>
      <c r="D98" s="177"/>
      <c r="E98" s="177"/>
      <c r="F98" s="177"/>
      <c r="G98" s="177"/>
      <c r="H98" s="177"/>
      <c r="I98" s="178"/>
      <c r="J98" s="78"/>
    </row>
    <row r="99" spans="2:10" ht="8.25" customHeight="1" x14ac:dyDescent="0.25">
      <c r="B99" s="77"/>
      <c r="C99" s="121"/>
      <c r="D99" s="121"/>
      <c r="E99" s="121"/>
      <c r="F99" s="121"/>
      <c r="G99" s="121"/>
      <c r="H99" s="121"/>
      <c r="I99" s="121"/>
      <c r="J99" s="78"/>
    </row>
    <row r="100" spans="2:10" ht="8.25" customHeight="1" x14ac:dyDescent="0.25">
      <c r="B100" s="77"/>
      <c r="C100" s="121"/>
      <c r="D100" s="121"/>
      <c r="E100" s="121"/>
      <c r="F100" s="121"/>
      <c r="G100" s="121"/>
      <c r="H100" s="121"/>
      <c r="I100" s="121"/>
      <c r="J100" s="78"/>
    </row>
    <row r="101" spans="2:10" ht="15" customHeight="1" x14ac:dyDescent="0.25">
      <c r="B101" s="77"/>
      <c r="C101" s="3"/>
      <c r="D101" s="3"/>
      <c r="E101" s="139" t="s">
        <v>191</v>
      </c>
      <c r="F101" s="140"/>
      <c r="G101" s="140"/>
      <c r="H101" s="140"/>
      <c r="I101" s="141"/>
      <c r="J101" s="78"/>
    </row>
    <row r="102" spans="2:10" x14ac:dyDescent="0.25">
      <c r="B102" s="77"/>
      <c r="C102" s="3"/>
      <c r="D102" s="3"/>
      <c r="E102" s="142"/>
      <c r="F102" s="143"/>
      <c r="G102" s="143"/>
      <c r="H102" s="143"/>
      <c r="I102" s="144"/>
      <c r="J102" s="78"/>
    </row>
    <row r="103" spans="2:10" x14ac:dyDescent="0.25">
      <c r="B103" s="77"/>
      <c r="C103" s="3"/>
      <c r="D103" s="3"/>
      <c r="E103" s="145"/>
      <c r="F103" s="146"/>
      <c r="G103" s="146"/>
      <c r="H103" s="146"/>
      <c r="I103" s="147"/>
      <c r="J103" s="78"/>
    </row>
    <row r="104" spans="2:10" ht="9" customHeight="1" x14ac:dyDescent="0.25">
      <c r="B104" s="77"/>
      <c r="C104" s="121"/>
      <c r="D104" s="121"/>
      <c r="E104" s="121"/>
      <c r="F104" s="121"/>
      <c r="G104" s="121"/>
      <c r="H104" s="121"/>
      <c r="I104" s="121"/>
      <c r="J104" s="78"/>
    </row>
    <row r="105" spans="2:10" ht="15.75" thickBot="1" x14ac:dyDescent="0.3">
      <c r="B105" s="77"/>
      <c r="C105" s="148" t="s">
        <v>165</v>
      </c>
      <c r="D105" s="148"/>
      <c r="E105" s="148"/>
      <c r="F105" s="148"/>
      <c r="G105" s="148"/>
      <c r="H105" s="148"/>
      <c r="I105" s="148"/>
      <c r="J105" s="78"/>
    </row>
    <row r="106" spans="2:10" ht="15.75" thickBot="1" x14ac:dyDescent="0.3">
      <c r="B106" s="77"/>
      <c r="C106" s="166" t="s">
        <v>6</v>
      </c>
      <c r="D106" s="167"/>
      <c r="E106" s="166" t="s">
        <v>99</v>
      </c>
      <c r="F106" s="167"/>
      <c r="G106" s="59" t="s">
        <v>98</v>
      </c>
      <c r="H106" s="180" t="s">
        <v>58</v>
      </c>
      <c r="I106" s="181"/>
      <c r="J106" s="78"/>
    </row>
    <row r="107" spans="2:10" ht="34.5" customHeight="1" thickBot="1" x14ac:dyDescent="0.3">
      <c r="B107" s="77"/>
      <c r="C107" s="130" t="s">
        <v>72</v>
      </c>
      <c r="D107" s="131"/>
      <c r="E107" s="132"/>
      <c r="F107" s="133"/>
      <c r="G107" s="60"/>
      <c r="H107" s="182" t="s">
        <v>73</v>
      </c>
      <c r="I107" s="183"/>
      <c r="J107" s="78"/>
    </row>
    <row r="108" spans="2:10" ht="34.5" customHeight="1" thickBot="1" x14ac:dyDescent="0.3">
      <c r="B108" s="77"/>
      <c r="C108" s="130" t="s">
        <v>74</v>
      </c>
      <c r="D108" s="131"/>
      <c r="E108" s="168"/>
      <c r="F108" s="169"/>
      <c r="G108" s="60"/>
      <c r="H108" s="184"/>
      <c r="I108" s="185"/>
      <c r="J108" s="78"/>
    </row>
    <row r="109" spans="2:10" ht="34.5" customHeight="1" thickBot="1" x14ac:dyDescent="0.3">
      <c r="B109" s="77"/>
      <c r="C109" s="130" t="s">
        <v>75</v>
      </c>
      <c r="D109" s="131"/>
      <c r="E109" s="168"/>
      <c r="F109" s="169"/>
      <c r="G109" s="60"/>
      <c r="H109" s="184"/>
      <c r="I109" s="185"/>
      <c r="J109" s="78"/>
    </row>
    <row r="110" spans="2:10" ht="46.5" customHeight="1" thickBot="1" x14ac:dyDescent="0.3">
      <c r="B110" s="77"/>
      <c r="C110" s="188" t="s">
        <v>100</v>
      </c>
      <c r="D110" s="189"/>
      <c r="E110" s="132"/>
      <c r="F110" s="133"/>
      <c r="G110" s="60"/>
      <c r="H110" s="184"/>
      <c r="I110" s="185"/>
      <c r="J110" s="78"/>
    </row>
    <row r="111" spans="2:10" ht="34.5" customHeight="1" thickBot="1" x14ac:dyDescent="0.3">
      <c r="B111" s="77"/>
      <c r="C111" s="130" t="s">
        <v>76</v>
      </c>
      <c r="D111" s="131"/>
      <c r="E111" s="132"/>
      <c r="F111" s="134"/>
      <c r="G111" s="61"/>
      <c r="H111" s="186"/>
      <c r="I111" s="187"/>
      <c r="J111" s="78"/>
    </row>
    <row r="112" spans="2:10" s="62" customFormat="1" ht="9.75" customHeight="1" x14ac:dyDescent="0.25">
      <c r="B112" s="79"/>
      <c r="C112" s="63"/>
      <c r="D112" s="63"/>
      <c r="E112" s="64"/>
      <c r="F112" s="64"/>
      <c r="G112" s="65"/>
      <c r="H112" s="66"/>
      <c r="I112" s="66"/>
      <c r="J112" s="84"/>
    </row>
    <row r="113" spans="2:10" x14ac:dyDescent="0.25">
      <c r="B113" s="77"/>
      <c r="C113" s="179" t="s">
        <v>90</v>
      </c>
      <c r="D113" s="179"/>
      <c r="E113" s="179"/>
      <c r="F113" s="179"/>
      <c r="G113" s="179"/>
      <c r="H113" s="179"/>
      <c r="I113" s="179"/>
      <c r="J113" s="78"/>
    </row>
    <row r="114" spans="2:10" x14ac:dyDescent="0.25">
      <c r="B114" s="77"/>
      <c r="C114" s="199"/>
      <c r="D114" s="199"/>
      <c r="E114" s="199"/>
      <c r="F114" s="199"/>
      <c r="G114" s="199"/>
      <c r="H114" s="199"/>
      <c r="I114" s="199"/>
      <c r="J114" s="78"/>
    </row>
    <row r="115" spans="2:10" x14ac:dyDescent="0.25">
      <c r="B115" s="77"/>
      <c r="C115" s="199"/>
      <c r="D115" s="199"/>
      <c r="E115" s="199"/>
      <c r="F115" s="199"/>
      <c r="G115" s="199"/>
      <c r="H115" s="199"/>
      <c r="I115" s="199"/>
      <c r="J115" s="78"/>
    </row>
    <row r="116" spans="2:10" x14ac:dyDescent="0.25">
      <c r="B116" s="77"/>
      <c r="C116" s="199"/>
      <c r="D116" s="199"/>
      <c r="E116" s="199"/>
      <c r="F116" s="199"/>
      <c r="G116" s="199"/>
      <c r="H116" s="199"/>
      <c r="I116" s="199"/>
      <c r="J116" s="78"/>
    </row>
    <row r="117" spans="2:10" x14ac:dyDescent="0.25">
      <c r="B117" s="77"/>
      <c r="C117" s="199"/>
      <c r="D117" s="199"/>
      <c r="E117" s="199"/>
      <c r="F117" s="199"/>
      <c r="G117" s="199"/>
      <c r="H117" s="199"/>
      <c r="I117" s="199"/>
      <c r="J117" s="78"/>
    </row>
    <row r="118" spans="2:10" x14ac:dyDescent="0.25">
      <c r="B118" s="77"/>
      <c r="C118" s="199"/>
      <c r="D118" s="199"/>
      <c r="E118" s="199"/>
      <c r="F118" s="199"/>
      <c r="G118" s="199"/>
      <c r="H118" s="199"/>
      <c r="I118" s="199"/>
      <c r="J118" s="78"/>
    </row>
    <row r="119" spans="2:10" ht="8.25" customHeight="1" thickBot="1" x14ac:dyDescent="0.3">
      <c r="B119" s="77"/>
      <c r="C119" s="121"/>
      <c r="D119" s="121"/>
      <c r="E119" s="121"/>
      <c r="F119" s="121"/>
      <c r="G119" s="121"/>
      <c r="H119" s="121"/>
      <c r="I119" s="121"/>
      <c r="J119" s="78"/>
    </row>
    <row r="120" spans="2:10" ht="15.75" thickBot="1" x14ac:dyDescent="0.3">
      <c r="B120" s="77"/>
      <c r="C120" s="201" t="s">
        <v>166</v>
      </c>
      <c r="D120" s="202"/>
      <c r="E120" s="202"/>
      <c r="F120" s="202"/>
      <c r="G120" s="202"/>
      <c r="H120" s="202"/>
      <c r="I120" s="203"/>
      <c r="J120" s="78"/>
    </row>
    <row r="121" spans="2:10" ht="15.75" thickBot="1" x14ac:dyDescent="0.3">
      <c r="B121" s="77"/>
      <c r="C121" s="209" t="s">
        <v>80</v>
      </c>
      <c r="D121" s="208"/>
      <c r="E121" s="204" t="s">
        <v>99</v>
      </c>
      <c r="F121" s="208"/>
      <c r="G121" s="71" t="s">
        <v>98</v>
      </c>
      <c r="H121" s="204" t="s">
        <v>101</v>
      </c>
      <c r="I121" s="205"/>
      <c r="J121" s="78"/>
    </row>
    <row r="122" spans="2:10" ht="65.25" customHeight="1" thickBot="1" x14ac:dyDescent="0.3">
      <c r="B122" s="77"/>
      <c r="C122" s="212" t="s">
        <v>82</v>
      </c>
      <c r="D122" s="213"/>
      <c r="E122" s="210"/>
      <c r="F122" s="211"/>
      <c r="G122" s="72"/>
      <c r="H122" s="206" t="s">
        <v>83</v>
      </c>
      <c r="I122" s="207"/>
      <c r="J122" s="78"/>
    </row>
    <row r="123" spans="2:10" ht="9" customHeight="1" x14ac:dyDescent="0.25">
      <c r="B123" s="77"/>
      <c r="C123" s="3"/>
      <c r="D123" s="3"/>
      <c r="E123" s="3"/>
      <c r="F123" s="3"/>
      <c r="G123" s="3"/>
      <c r="H123" s="3"/>
      <c r="I123" s="3"/>
      <c r="J123" s="78"/>
    </row>
    <row r="124" spans="2:10" x14ac:dyDescent="0.25">
      <c r="B124" s="77"/>
      <c r="C124" s="179" t="s">
        <v>90</v>
      </c>
      <c r="D124" s="179"/>
      <c r="E124" s="179"/>
      <c r="F124" s="179"/>
      <c r="G124" s="179"/>
      <c r="H124" s="179"/>
      <c r="I124" s="179"/>
      <c r="J124" s="78"/>
    </row>
    <row r="125" spans="2:10" x14ac:dyDescent="0.25">
      <c r="B125" s="77"/>
      <c r="C125" s="199"/>
      <c r="D125" s="199"/>
      <c r="E125" s="199"/>
      <c r="F125" s="199"/>
      <c r="G125" s="199"/>
      <c r="H125" s="199"/>
      <c r="I125" s="199"/>
      <c r="J125" s="78"/>
    </row>
    <row r="126" spans="2:10" x14ac:dyDescent="0.25">
      <c r="B126" s="77"/>
      <c r="C126" s="199"/>
      <c r="D126" s="199"/>
      <c r="E126" s="199"/>
      <c r="F126" s="199"/>
      <c r="G126" s="199"/>
      <c r="H126" s="199"/>
      <c r="I126" s="199"/>
      <c r="J126" s="78"/>
    </row>
    <row r="127" spans="2:10" x14ac:dyDescent="0.25">
      <c r="B127" s="77"/>
      <c r="C127" s="199"/>
      <c r="D127" s="199"/>
      <c r="E127" s="199"/>
      <c r="F127" s="199"/>
      <c r="G127" s="199"/>
      <c r="H127" s="199"/>
      <c r="I127" s="199"/>
      <c r="J127" s="78"/>
    </row>
    <row r="128" spans="2:10" x14ac:dyDescent="0.25">
      <c r="B128" s="77"/>
      <c r="C128" s="199"/>
      <c r="D128" s="199"/>
      <c r="E128" s="199"/>
      <c r="F128" s="199"/>
      <c r="G128" s="199"/>
      <c r="H128" s="199"/>
      <c r="I128" s="199"/>
      <c r="J128" s="78"/>
    </row>
    <row r="129" spans="2:19" ht="9" customHeight="1" x14ac:dyDescent="0.25">
      <c r="B129" s="77"/>
      <c r="C129" s="3"/>
      <c r="D129" s="3"/>
      <c r="E129" s="3"/>
      <c r="F129" s="3"/>
      <c r="G129" s="3"/>
      <c r="H129" s="3"/>
      <c r="I129" s="3"/>
      <c r="J129" s="78"/>
    </row>
    <row r="130" spans="2:19" x14ac:dyDescent="0.25">
      <c r="B130" s="77"/>
      <c r="C130" s="200" t="s">
        <v>167</v>
      </c>
      <c r="D130" s="200"/>
      <c r="E130" s="200"/>
      <c r="F130" s="200"/>
      <c r="G130" s="200"/>
      <c r="H130" s="200"/>
      <c r="I130" s="200"/>
      <c r="J130" s="78"/>
    </row>
    <row r="131" spans="2:19" x14ac:dyDescent="0.25">
      <c r="B131" s="77"/>
      <c r="C131" s="190" t="s">
        <v>168</v>
      </c>
      <c r="D131" s="190"/>
      <c r="E131" s="215" t="s">
        <v>101</v>
      </c>
      <c r="F131" s="190"/>
      <c r="G131" s="218" t="s">
        <v>171</v>
      </c>
      <c r="H131" s="179"/>
      <c r="I131" s="179"/>
      <c r="J131" s="78"/>
    </row>
    <row r="132" spans="2:19" x14ac:dyDescent="0.25">
      <c r="B132" s="77"/>
      <c r="C132" s="217"/>
      <c r="D132" s="217"/>
      <c r="E132" s="216"/>
      <c r="F132" s="217"/>
      <c r="G132" s="119" t="s">
        <v>172</v>
      </c>
      <c r="H132" s="119" t="s">
        <v>173</v>
      </c>
      <c r="I132" s="118" t="s">
        <v>174</v>
      </c>
      <c r="J132" s="78"/>
      <c r="S132" s="120"/>
    </row>
    <row r="133" spans="2:19" x14ac:dyDescent="0.25">
      <c r="B133" s="77"/>
      <c r="C133" s="219" t="s">
        <v>102</v>
      </c>
      <c r="D133" s="219"/>
      <c r="E133" s="221" t="s">
        <v>175</v>
      </c>
      <c r="F133" s="222"/>
      <c r="G133" s="123"/>
      <c r="H133" s="117"/>
      <c r="I133" s="117"/>
      <c r="J133" s="78"/>
    </row>
    <row r="134" spans="2:19" x14ac:dyDescent="0.25">
      <c r="B134" s="77"/>
      <c r="C134" s="219" t="s">
        <v>170</v>
      </c>
      <c r="D134" s="219"/>
      <c r="E134" s="221" t="s">
        <v>175</v>
      </c>
      <c r="F134" s="222"/>
      <c r="G134" s="123"/>
      <c r="H134" s="1"/>
      <c r="I134" s="1"/>
      <c r="J134" s="78"/>
    </row>
    <row r="135" spans="2:19" x14ac:dyDescent="0.25">
      <c r="B135" s="77"/>
      <c r="C135" s="220" t="s">
        <v>169</v>
      </c>
      <c r="D135" s="220"/>
      <c r="E135" s="214" t="s">
        <v>176</v>
      </c>
      <c r="F135" s="214"/>
      <c r="G135" s="122"/>
      <c r="H135" s="1"/>
      <c r="I135" s="1"/>
      <c r="J135" s="78"/>
    </row>
    <row r="136" spans="2:19" s="62" customFormat="1" x14ac:dyDescent="0.25">
      <c r="B136" s="79"/>
      <c r="C136" s="219" t="s">
        <v>110</v>
      </c>
      <c r="D136" s="219"/>
      <c r="E136" s="214" t="s">
        <v>177</v>
      </c>
      <c r="F136" s="214"/>
      <c r="G136" s="122"/>
      <c r="H136" s="1"/>
      <c r="I136" s="1"/>
      <c r="J136" s="84"/>
    </row>
    <row r="137" spans="2:19" s="62" customFormat="1" ht="9" customHeight="1" x14ac:dyDescent="0.25">
      <c r="B137" s="79"/>
      <c r="C137" s="116"/>
      <c r="D137" s="116"/>
      <c r="E137" s="116"/>
      <c r="F137" s="116"/>
      <c r="G137" s="116"/>
      <c r="H137" s="116"/>
      <c r="I137" s="116"/>
      <c r="J137" s="84"/>
    </row>
    <row r="138" spans="2:19" x14ac:dyDescent="0.25">
      <c r="B138" s="77"/>
      <c r="C138" s="179" t="s">
        <v>90</v>
      </c>
      <c r="D138" s="179"/>
      <c r="E138" s="179"/>
      <c r="F138" s="179"/>
      <c r="G138" s="179"/>
      <c r="H138" s="179"/>
      <c r="I138" s="179"/>
      <c r="J138" s="78"/>
    </row>
    <row r="139" spans="2:19" x14ac:dyDescent="0.25">
      <c r="B139" s="77"/>
      <c r="C139" s="199"/>
      <c r="D139" s="199"/>
      <c r="E139" s="199"/>
      <c r="F139" s="199"/>
      <c r="G139" s="199"/>
      <c r="H139" s="199"/>
      <c r="I139" s="199"/>
      <c r="J139" s="78"/>
    </row>
    <row r="140" spans="2:19" x14ac:dyDescent="0.25">
      <c r="B140" s="77"/>
      <c r="C140" s="199"/>
      <c r="D140" s="199"/>
      <c r="E140" s="199"/>
      <c r="F140" s="199"/>
      <c r="G140" s="199"/>
      <c r="H140" s="199"/>
      <c r="I140" s="199"/>
      <c r="J140" s="78"/>
    </row>
    <row r="141" spans="2:19" x14ac:dyDescent="0.25">
      <c r="B141" s="77"/>
      <c r="C141" s="199"/>
      <c r="D141" s="199"/>
      <c r="E141" s="199"/>
      <c r="F141" s="199"/>
      <c r="G141" s="199"/>
      <c r="H141" s="199"/>
      <c r="I141" s="199"/>
      <c r="J141" s="78"/>
    </row>
    <row r="142" spans="2:19" x14ac:dyDescent="0.25">
      <c r="B142" s="77"/>
      <c r="C142" s="199"/>
      <c r="D142" s="199"/>
      <c r="E142" s="199"/>
      <c r="F142" s="199"/>
      <c r="G142" s="199"/>
      <c r="H142" s="199"/>
      <c r="I142" s="199"/>
      <c r="J142" s="78"/>
    </row>
    <row r="143" spans="2:19" x14ac:dyDescent="0.25">
      <c r="B143" s="77"/>
      <c r="C143" s="199"/>
      <c r="D143" s="199"/>
      <c r="E143" s="199"/>
      <c r="F143" s="199"/>
      <c r="G143" s="199"/>
      <c r="H143" s="199"/>
      <c r="I143" s="199"/>
      <c r="J143" s="78"/>
    </row>
    <row r="144" spans="2:19" ht="15.75" thickBot="1" x14ac:dyDescent="0.3">
      <c r="B144" s="81"/>
      <c r="C144" s="82"/>
      <c r="D144" s="82"/>
      <c r="E144" s="82"/>
      <c r="F144" s="82"/>
      <c r="G144" s="82"/>
      <c r="H144" s="82"/>
      <c r="I144" s="82"/>
      <c r="J144" s="83"/>
    </row>
  </sheetData>
  <mergeCells count="88">
    <mergeCell ref="E135:F135"/>
    <mergeCell ref="E136:F136"/>
    <mergeCell ref="E131:F132"/>
    <mergeCell ref="C138:I138"/>
    <mergeCell ref="C139:I143"/>
    <mergeCell ref="G131:I131"/>
    <mergeCell ref="C133:D133"/>
    <mergeCell ref="C134:D134"/>
    <mergeCell ref="C135:D135"/>
    <mergeCell ref="C136:D136"/>
    <mergeCell ref="C131:D132"/>
    <mergeCell ref="E133:F133"/>
    <mergeCell ref="E134:F134"/>
    <mergeCell ref="C113:I113"/>
    <mergeCell ref="C114:I118"/>
    <mergeCell ref="C130:I130"/>
    <mergeCell ref="C120:I120"/>
    <mergeCell ref="H121:I121"/>
    <mergeCell ref="C124:I124"/>
    <mergeCell ref="C125:I128"/>
    <mergeCell ref="H122:I122"/>
    <mergeCell ref="E121:F121"/>
    <mergeCell ref="C121:D121"/>
    <mergeCell ref="E122:F122"/>
    <mergeCell ref="C122:D122"/>
    <mergeCell ref="C64:I68"/>
    <mergeCell ref="G76:G77"/>
    <mergeCell ref="E2:I4"/>
    <mergeCell ref="E50:I52"/>
    <mergeCell ref="C6:E6"/>
    <mergeCell ref="G6:I6"/>
    <mergeCell ref="C15:E15"/>
    <mergeCell ref="G15:I15"/>
    <mergeCell ref="C24:E24"/>
    <mergeCell ref="G24:I24"/>
    <mergeCell ref="C33:E33"/>
    <mergeCell ref="G33:I33"/>
    <mergeCell ref="C42:I42"/>
    <mergeCell ref="C43:I48"/>
    <mergeCell ref="C5:D5"/>
    <mergeCell ref="E107:F107"/>
    <mergeCell ref="C110:D110"/>
    <mergeCell ref="C54:E54"/>
    <mergeCell ref="G74:G75"/>
    <mergeCell ref="H76:H77"/>
    <mergeCell ref="E76:F77"/>
    <mergeCell ref="C80:I84"/>
    <mergeCell ref="G54:I54"/>
    <mergeCell ref="E74:F75"/>
    <mergeCell ref="C63:I63"/>
    <mergeCell ref="C71:I71"/>
    <mergeCell ref="E73:F73"/>
    <mergeCell ref="C73:D73"/>
    <mergeCell ref="C74:D75"/>
    <mergeCell ref="C76:D77"/>
    <mergeCell ref="C79:I79"/>
    <mergeCell ref="C87:D87"/>
    <mergeCell ref="E87:F87"/>
    <mergeCell ref="C106:D106"/>
    <mergeCell ref="E108:F108"/>
    <mergeCell ref="E109:F109"/>
    <mergeCell ref="C94:I98"/>
    <mergeCell ref="C90:D91"/>
    <mergeCell ref="C93:I93"/>
    <mergeCell ref="E90:F91"/>
    <mergeCell ref="G90:G91"/>
    <mergeCell ref="H90:H91"/>
    <mergeCell ref="H106:I106"/>
    <mergeCell ref="C107:D107"/>
    <mergeCell ref="C108:D108"/>
    <mergeCell ref="H107:I111"/>
    <mergeCell ref="E106:F106"/>
    <mergeCell ref="C111:D111"/>
    <mergeCell ref="E110:F110"/>
    <mergeCell ref="E111:F111"/>
    <mergeCell ref="C109:D109"/>
    <mergeCell ref="I74:I75"/>
    <mergeCell ref="I76:I77"/>
    <mergeCell ref="H74:H75"/>
    <mergeCell ref="E101:I103"/>
    <mergeCell ref="C105:I105"/>
    <mergeCell ref="I90:I91"/>
    <mergeCell ref="C86:I86"/>
    <mergeCell ref="C88:D89"/>
    <mergeCell ref="E88:F89"/>
    <mergeCell ref="G88:G89"/>
    <mergeCell ref="H88:H89"/>
    <mergeCell ref="I88:I89"/>
  </mergeCells>
  <pageMargins left="0.25" right="0.25" top="0.75" bottom="0.75" header="0.3" footer="0.3"/>
  <pageSetup paperSize="9" scale="95" fitToWidth="0" fitToHeight="0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1"/>
  <sheetViews>
    <sheetView workbookViewId="0">
      <selection activeCell="J15" sqref="J15"/>
    </sheetView>
  </sheetViews>
  <sheetFormatPr defaultRowHeight="15" x14ac:dyDescent="0.25"/>
  <cols>
    <col min="1" max="1" width="31" customWidth="1"/>
    <col min="10" max="10" width="26.85546875" customWidth="1"/>
  </cols>
  <sheetData>
    <row r="1" spans="1:10" ht="19.5" thickBot="1" x14ac:dyDescent="0.35">
      <c r="A1" s="248" t="s">
        <v>86</v>
      </c>
      <c r="B1" s="248"/>
      <c r="C1" s="248"/>
      <c r="D1" s="248"/>
      <c r="E1" s="248"/>
    </row>
    <row r="2" spans="1:10" ht="15.75" thickBot="1" x14ac:dyDescent="0.3"/>
    <row r="3" spans="1:10" ht="36" customHeight="1" thickBot="1" x14ac:dyDescent="0.3">
      <c r="A3" s="47" t="s">
        <v>6</v>
      </c>
      <c r="B3" s="48" t="s">
        <v>9</v>
      </c>
      <c r="C3" s="48" t="s">
        <v>10</v>
      </c>
      <c r="D3" s="48" t="s">
        <v>11</v>
      </c>
      <c r="E3" s="48" t="s">
        <v>58</v>
      </c>
      <c r="G3" s="249" t="s">
        <v>87</v>
      </c>
      <c r="H3" s="250"/>
      <c r="I3" s="250"/>
      <c r="J3" s="251"/>
    </row>
    <row r="4" spans="1:10" ht="26.25" thickBot="1" x14ac:dyDescent="0.3">
      <c r="A4" s="49" t="s">
        <v>82</v>
      </c>
      <c r="B4" s="50"/>
      <c r="C4" s="50"/>
      <c r="D4" s="50"/>
      <c r="E4" s="51" t="s">
        <v>83</v>
      </c>
      <c r="G4" s="36" t="s">
        <v>79</v>
      </c>
      <c r="H4" s="37" t="s">
        <v>80</v>
      </c>
      <c r="I4" s="37" t="s">
        <v>65</v>
      </c>
      <c r="J4" s="37" t="s">
        <v>88</v>
      </c>
    </row>
    <row r="5" spans="1:10" ht="26.25" thickBot="1" x14ac:dyDescent="0.3">
      <c r="A5" s="49" t="s">
        <v>84</v>
      </c>
      <c r="B5" s="50"/>
      <c r="C5" s="50"/>
      <c r="D5" s="50"/>
      <c r="E5" s="51" t="s">
        <v>85</v>
      </c>
      <c r="G5" s="52"/>
      <c r="H5" s="53"/>
      <c r="I5" s="53"/>
      <c r="J5" s="53"/>
    </row>
    <row r="7" spans="1:10" x14ac:dyDescent="0.25">
      <c r="A7" s="224" t="s">
        <v>89</v>
      </c>
      <c r="B7" s="224"/>
      <c r="C7" s="224"/>
      <c r="D7" s="224"/>
      <c r="E7" s="224"/>
    </row>
    <row r="8" spans="1:10" x14ac:dyDescent="0.25">
      <c r="A8" s="224"/>
      <c r="B8" s="224"/>
      <c r="C8" s="224"/>
      <c r="D8" s="224"/>
      <c r="E8" s="224"/>
    </row>
    <row r="9" spans="1:10" x14ac:dyDescent="0.25">
      <c r="A9" s="224"/>
      <c r="B9" s="224"/>
      <c r="C9" s="224"/>
      <c r="D9" s="224"/>
      <c r="E9" s="224"/>
    </row>
    <row r="10" spans="1:10" x14ac:dyDescent="0.25">
      <c r="A10" s="224"/>
      <c r="B10" s="224"/>
      <c r="C10" s="224"/>
      <c r="D10" s="224"/>
      <c r="E10" s="224"/>
    </row>
    <row r="11" spans="1:10" x14ac:dyDescent="0.25">
      <c r="A11" s="224"/>
      <c r="B11" s="224"/>
      <c r="C11" s="224"/>
      <c r="D11" s="224"/>
      <c r="E11" s="224"/>
    </row>
  </sheetData>
  <mergeCells count="3">
    <mergeCell ref="A1:E1"/>
    <mergeCell ref="G3:J3"/>
    <mergeCell ref="A7:E1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6"/>
  <sheetViews>
    <sheetView workbookViewId="0">
      <selection activeCell="E10" sqref="E10"/>
    </sheetView>
  </sheetViews>
  <sheetFormatPr defaultRowHeight="15" x14ac:dyDescent="0.25"/>
  <cols>
    <col min="2" max="2" width="13.42578125" customWidth="1"/>
    <col min="3" max="4" width="15.5703125" bestFit="1" customWidth="1"/>
    <col min="5" max="5" width="11.7109375" bestFit="1" customWidth="1"/>
    <col min="7" max="7" width="9.85546875" bestFit="1" customWidth="1"/>
    <col min="8" max="8" width="12.42578125" customWidth="1"/>
  </cols>
  <sheetData>
    <row r="1" spans="1:3" x14ac:dyDescent="0.25">
      <c r="A1" s="252" t="s">
        <v>38</v>
      </c>
      <c r="B1" s="252"/>
      <c r="C1" s="252"/>
    </row>
    <row r="2" spans="1:3" x14ac:dyDescent="0.25">
      <c r="A2" s="15" t="s">
        <v>8</v>
      </c>
      <c r="B2" s="16" t="s">
        <v>21</v>
      </c>
      <c r="C2" s="5" t="s">
        <v>22</v>
      </c>
    </row>
    <row r="3" spans="1:3" x14ac:dyDescent="0.25">
      <c r="A3" s="4" t="s">
        <v>9</v>
      </c>
      <c r="B3" s="17">
        <v>343</v>
      </c>
      <c r="C3" s="2">
        <v>1</v>
      </c>
    </row>
    <row r="4" spans="1:3" x14ac:dyDescent="0.25">
      <c r="A4" s="4" t="s">
        <v>10</v>
      </c>
      <c r="B4" s="17">
        <v>237</v>
      </c>
      <c r="C4" s="2">
        <v>132</v>
      </c>
    </row>
    <row r="5" spans="1:3" x14ac:dyDescent="0.25">
      <c r="A5" s="4" t="s">
        <v>11</v>
      </c>
      <c r="B5" s="17">
        <v>351</v>
      </c>
      <c r="C5" s="2">
        <v>175</v>
      </c>
    </row>
    <row r="6" spans="1:3" x14ac:dyDescent="0.25">
      <c r="A6" s="125" t="s">
        <v>67</v>
      </c>
      <c r="B6" s="126">
        <v>83</v>
      </c>
      <c r="C6" s="127">
        <v>73</v>
      </c>
    </row>
    <row r="7" spans="1:3" x14ac:dyDescent="0.25">
      <c r="A7" s="125" t="s">
        <v>187</v>
      </c>
      <c r="B7" s="126">
        <v>164</v>
      </c>
      <c r="C7" s="127">
        <v>147</v>
      </c>
    </row>
    <row r="8" spans="1:3" x14ac:dyDescent="0.25">
      <c r="A8" s="125" t="s">
        <v>189</v>
      </c>
      <c r="B8" s="126">
        <v>153</v>
      </c>
      <c r="C8" s="127">
        <v>144</v>
      </c>
    </row>
    <row r="26" spans="1:4" ht="31.5" customHeight="1" x14ac:dyDescent="0.25">
      <c r="A26" s="224" t="s">
        <v>42</v>
      </c>
      <c r="B26" s="224"/>
      <c r="C26" s="224"/>
      <c r="D26" s="224"/>
    </row>
  </sheetData>
  <mergeCells count="2">
    <mergeCell ref="A1:C1"/>
    <mergeCell ref="A26:D2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4:C14"/>
  <sheetViews>
    <sheetView workbookViewId="0">
      <selection activeCell="M13" sqref="M13"/>
    </sheetView>
  </sheetViews>
  <sheetFormatPr defaultRowHeight="15" x14ac:dyDescent="0.25"/>
  <cols>
    <col min="2" max="2" width="21.140625" customWidth="1"/>
    <col min="3" max="3" width="23.28515625" style="113" customWidth="1"/>
  </cols>
  <sheetData>
    <row r="4" spans="2:3" x14ac:dyDescent="0.25">
      <c r="B4" s="110" t="s">
        <v>109</v>
      </c>
      <c r="C4" s="111" t="s">
        <v>143</v>
      </c>
    </row>
    <row r="5" spans="2:3" x14ac:dyDescent="0.25">
      <c r="B5" s="1" t="s">
        <v>133</v>
      </c>
      <c r="C5" s="112">
        <v>35</v>
      </c>
    </row>
    <row r="6" spans="2:3" x14ac:dyDescent="0.25">
      <c r="B6" s="1" t="s">
        <v>140</v>
      </c>
      <c r="C6" s="112">
        <v>140</v>
      </c>
    </row>
    <row r="7" spans="2:3" x14ac:dyDescent="0.25">
      <c r="B7" s="1" t="s">
        <v>136</v>
      </c>
      <c r="C7" s="112">
        <v>10</v>
      </c>
    </row>
    <row r="8" spans="2:3" x14ac:dyDescent="0.25">
      <c r="B8" s="1" t="s">
        <v>137</v>
      </c>
      <c r="C8" s="112">
        <v>290</v>
      </c>
    </row>
    <row r="9" spans="2:3" x14ac:dyDescent="0.25">
      <c r="B9" s="1" t="s">
        <v>135</v>
      </c>
      <c r="C9" s="112">
        <v>1</v>
      </c>
    </row>
    <row r="10" spans="2:3" x14ac:dyDescent="0.25">
      <c r="B10" s="1" t="s">
        <v>138</v>
      </c>
      <c r="C10" s="112">
        <v>23</v>
      </c>
    </row>
    <row r="11" spans="2:3" x14ac:dyDescent="0.25">
      <c r="B11" s="1" t="s">
        <v>139</v>
      </c>
      <c r="C11" s="112">
        <v>49</v>
      </c>
    </row>
    <row r="12" spans="2:3" x14ac:dyDescent="0.25">
      <c r="B12" s="1" t="s">
        <v>141</v>
      </c>
      <c r="C12" s="112">
        <v>12</v>
      </c>
    </row>
    <row r="13" spans="2:3" x14ac:dyDescent="0.25">
      <c r="B13" s="1" t="s">
        <v>142</v>
      </c>
      <c r="C13" s="112">
        <v>3</v>
      </c>
    </row>
    <row r="14" spans="2:3" x14ac:dyDescent="0.25">
      <c r="B14" s="1" t="s">
        <v>134</v>
      </c>
      <c r="C14" s="112">
        <v>11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0"/>
  <sheetViews>
    <sheetView workbookViewId="0">
      <selection activeCell="H4" sqref="H4"/>
    </sheetView>
  </sheetViews>
  <sheetFormatPr defaultRowHeight="15" x14ac:dyDescent="0.25"/>
  <cols>
    <col min="1" max="1" width="7" customWidth="1"/>
    <col min="2" max="2" width="10" bestFit="1" customWidth="1"/>
    <col min="3" max="3" width="11.42578125" bestFit="1" customWidth="1"/>
    <col min="4" max="4" width="10.140625" bestFit="1" customWidth="1"/>
    <col min="5" max="5" width="11.7109375" bestFit="1" customWidth="1"/>
    <col min="6" max="6" width="8.85546875" bestFit="1" customWidth="1"/>
    <col min="7" max="7" width="9.85546875" bestFit="1" customWidth="1"/>
  </cols>
  <sheetData>
    <row r="1" spans="1:7" x14ac:dyDescent="0.25">
      <c r="A1" s="252" t="s">
        <v>39</v>
      </c>
      <c r="B1" s="252"/>
      <c r="C1" s="252"/>
      <c r="D1" s="252"/>
      <c r="E1" s="252"/>
      <c r="F1" s="252"/>
      <c r="G1" s="252"/>
    </row>
    <row r="2" spans="1:7" x14ac:dyDescent="0.25">
      <c r="A2" s="15" t="s">
        <v>8</v>
      </c>
      <c r="B2" s="14" t="s">
        <v>17</v>
      </c>
      <c r="C2" s="5" t="s">
        <v>18</v>
      </c>
      <c r="D2" s="5" t="s">
        <v>190</v>
      </c>
      <c r="E2" s="5" t="s">
        <v>188</v>
      </c>
      <c r="F2" s="5" t="s">
        <v>19</v>
      </c>
      <c r="G2" s="5" t="s">
        <v>20</v>
      </c>
    </row>
    <row r="3" spans="1:7" x14ac:dyDescent="0.25">
      <c r="A3" s="4" t="s">
        <v>189</v>
      </c>
      <c r="B3" s="2">
        <v>100</v>
      </c>
      <c r="C3" s="2">
        <v>42</v>
      </c>
      <c r="D3" s="2">
        <v>3</v>
      </c>
      <c r="E3" s="2">
        <v>0</v>
      </c>
      <c r="F3" s="2">
        <v>22</v>
      </c>
      <c r="G3" s="2">
        <v>8</v>
      </c>
    </row>
    <row r="20" spans="1:4" ht="72" customHeight="1" x14ac:dyDescent="0.25">
      <c r="A20" s="224" t="s">
        <v>53</v>
      </c>
      <c r="B20" s="224"/>
      <c r="C20" s="224"/>
      <c r="D20" s="224"/>
    </row>
  </sheetData>
  <mergeCells count="2">
    <mergeCell ref="A1:G1"/>
    <mergeCell ref="A20:D20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25"/>
  <sheetViews>
    <sheetView workbookViewId="0">
      <selection activeCell="H27" sqref="H27"/>
    </sheetView>
  </sheetViews>
  <sheetFormatPr defaultRowHeight="15" x14ac:dyDescent="0.25"/>
  <cols>
    <col min="1" max="1" width="18.5703125" customWidth="1"/>
  </cols>
  <sheetData>
    <row r="1" spans="1:2" x14ac:dyDescent="0.25">
      <c r="A1" s="252" t="s">
        <v>40</v>
      </c>
      <c r="B1" s="252"/>
    </row>
    <row r="2" spans="1:2" x14ac:dyDescent="0.25">
      <c r="A2" s="14" t="s">
        <v>4</v>
      </c>
      <c r="B2" s="14" t="s">
        <v>16</v>
      </c>
    </row>
    <row r="3" spans="1:2" x14ac:dyDescent="0.25">
      <c r="A3" s="1" t="s">
        <v>29</v>
      </c>
      <c r="B3" s="1">
        <v>3</v>
      </c>
    </row>
    <row r="4" spans="1:2" x14ac:dyDescent="0.25">
      <c r="A4" s="1" t="s">
        <v>26</v>
      </c>
      <c r="B4" s="1">
        <v>10</v>
      </c>
    </row>
    <row r="5" spans="1:2" x14ac:dyDescent="0.25">
      <c r="A5" s="1" t="s">
        <v>27</v>
      </c>
      <c r="B5" s="1">
        <v>15</v>
      </c>
    </row>
    <row r="6" spans="1:2" x14ac:dyDescent="0.25">
      <c r="A6" s="1" t="s">
        <v>30</v>
      </c>
      <c r="B6" s="1">
        <v>15</v>
      </c>
    </row>
    <row r="7" spans="1:2" x14ac:dyDescent="0.25">
      <c r="A7" s="1" t="s">
        <v>28</v>
      </c>
      <c r="B7" s="1">
        <v>122</v>
      </c>
    </row>
    <row r="25" spans="1:4" ht="72.75" customHeight="1" x14ac:dyDescent="0.25">
      <c r="A25" s="224" t="s">
        <v>54</v>
      </c>
      <c r="B25" s="224"/>
      <c r="C25" s="224"/>
      <c r="D25" s="224"/>
    </row>
  </sheetData>
  <mergeCells count="2">
    <mergeCell ref="A1:B1"/>
    <mergeCell ref="A25:D25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19"/>
  <sheetViews>
    <sheetView workbookViewId="0">
      <selection activeCell="F7" sqref="F7"/>
    </sheetView>
  </sheetViews>
  <sheetFormatPr defaultRowHeight="15" x14ac:dyDescent="0.25"/>
  <cols>
    <col min="2" max="2" width="13.85546875" bestFit="1" customWidth="1"/>
    <col min="3" max="3" width="12.5703125" customWidth="1"/>
  </cols>
  <sheetData>
    <row r="1" spans="1:3" x14ac:dyDescent="0.25">
      <c r="A1" s="252" t="s">
        <v>41</v>
      </c>
      <c r="B1" s="252"/>
      <c r="C1" s="252"/>
    </row>
    <row r="2" spans="1:3" x14ac:dyDescent="0.25">
      <c r="A2" s="5" t="s">
        <v>8</v>
      </c>
      <c r="B2" s="5" t="s">
        <v>184</v>
      </c>
      <c r="C2" s="5" t="s">
        <v>185</v>
      </c>
    </row>
    <row r="3" spans="1:3" x14ac:dyDescent="0.25">
      <c r="A3" s="1" t="s">
        <v>180</v>
      </c>
      <c r="B3" s="2">
        <v>73</v>
      </c>
      <c r="C3" s="2">
        <v>68</v>
      </c>
    </row>
    <row r="4" spans="1:3" x14ac:dyDescent="0.25">
      <c r="A4" s="1" t="s">
        <v>181</v>
      </c>
      <c r="B4" s="2">
        <v>69</v>
      </c>
      <c r="C4" s="2">
        <v>57</v>
      </c>
    </row>
    <row r="5" spans="1:3" x14ac:dyDescent="0.25">
      <c r="A5" s="1" t="s">
        <v>182</v>
      </c>
      <c r="B5" s="2">
        <v>119</v>
      </c>
      <c r="C5" s="2">
        <v>96</v>
      </c>
    </row>
    <row r="6" spans="1:3" x14ac:dyDescent="0.25">
      <c r="A6" s="128" t="s">
        <v>186</v>
      </c>
      <c r="B6" s="127">
        <v>77</v>
      </c>
      <c r="C6" s="127">
        <v>67</v>
      </c>
    </row>
    <row r="7" spans="1:3" x14ac:dyDescent="0.25">
      <c r="A7" s="128" t="s">
        <v>187</v>
      </c>
      <c r="B7" s="127">
        <v>94</v>
      </c>
      <c r="C7" s="127">
        <v>77</v>
      </c>
    </row>
    <row r="8" spans="1:3" x14ac:dyDescent="0.25">
      <c r="A8" s="128" t="s">
        <v>189</v>
      </c>
      <c r="B8" s="127">
        <v>100</v>
      </c>
      <c r="C8" s="127">
        <v>92</v>
      </c>
    </row>
    <row r="19" spans="1:4" ht="76.5" customHeight="1" x14ac:dyDescent="0.25">
      <c r="A19" s="224" t="s">
        <v>43</v>
      </c>
      <c r="B19" s="224"/>
      <c r="C19" s="224"/>
      <c r="D19" s="224"/>
    </row>
  </sheetData>
  <mergeCells count="2">
    <mergeCell ref="A1:C1"/>
    <mergeCell ref="A19:D19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"/>
  <sheetViews>
    <sheetView topLeftCell="E4" zoomScale="98" zoomScaleNormal="98" workbookViewId="0">
      <selection activeCell="P5" sqref="P5"/>
    </sheetView>
  </sheetViews>
  <sheetFormatPr defaultRowHeight="15" x14ac:dyDescent="0.25"/>
  <cols>
    <col min="1" max="1" width="6.85546875" bestFit="1" customWidth="1"/>
    <col min="2" max="2" width="10.5703125" bestFit="1" customWidth="1"/>
    <col min="3" max="3" width="10.85546875" bestFit="1" customWidth="1"/>
    <col min="10" max="10" width="13.42578125" customWidth="1"/>
    <col min="11" max="11" width="38.5703125" bestFit="1" customWidth="1"/>
    <col min="17" max="19" width="13.5703125" customWidth="1"/>
  </cols>
  <sheetData>
    <row r="1" spans="1:12" ht="15.75" thickBot="1" x14ac:dyDescent="0.3">
      <c r="A1" s="253" t="s">
        <v>45</v>
      </c>
      <c r="B1" s="253"/>
      <c r="C1" s="253"/>
      <c r="D1" s="253"/>
      <c r="E1" s="253"/>
      <c r="F1" s="253"/>
      <c r="J1" s="254" t="s">
        <v>46</v>
      </c>
      <c r="K1" s="254"/>
      <c r="L1" s="254"/>
    </row>
    <row r="2" spans="1:12" x14ac:dyDescent="0.25">
      <c r="A2" s="24" t="s">
        <v>44</v>
      </c>
      <c r="B2" s="24" t="s">
        <v>178</v>
      </c>
      <c r="C2" s="24" t="s">
        <v>183</v>
      </c>
      <c r="J2" s="54" t="s">
        <v>12</v>
      </c>
      <c r="K2" s="54" t="s">
        <v>6</v>
      </c>
      <c r="L2" s="54" t="s">
        <v>24</v>
      </c>
    </row>
    <row r="3" spans="1:12" x14ac:dyDescent="0.25">
      <c r="A3" s="2" t="s">
        <v>180</v>
      </c>
      <c r="B3" s="2">
        <v>1</v>
      </c>
      <c r="C3" s="2">
        <v>1</v>
      </c>
      <c r="J3" s="1"/>
      <c r="K3" s="1"/>
      <c r="L3" s="2"/>
    </row>
    <row r="4" spans="1:12" x14ac:dyDescent="0.25">
      <c r="A4" s="2" t="s">
        <v>181</v>
      </c>
      <c r="B4" s="2">
        <v>30</v>
      </c>
      <c r="C4" s="2">
        <v>30</v>
      </c>
      <c r="J4" s="1"/>
      <c r="K4" s="1"/>
      <c r="L4" s="2"/>
    </row>
    <row r="5" spans="1:12" x14ac:dyDescent="0.25">
      <c r="A5" s="2" t="s">
        <v>182</v>
      </c>
      <c r="B5" s="2">
        <v>51</v>
      </c>
      <c r="C5" s="2">
        <v>51</v>
      </c>
      <c r="J5" s="1"/>
      <c r="K5" s="1"/>
      <c r="L5" s="2"/>
    </row>
    <row r="6" spans="1:12" x14ac:dyDescent="0.25">
      <c r="A6" s="127" t="s">
        <v>186</v>
      </c>
      <c r="B6" s="127">
        <v>0</v>
      </c>
      <c r="C6" s="127">
        <v>0</v>
      </c>
      <c r="J6" s="1"/>
      <c r="K6" s="1"/>
      <c r="L6" s="2"/>
    </row>
    <row r="7" spans="1:12" x14ac:dyDescent="0.25">
      <c r="A7" s="127" t="s">
        <v>187</v>
      </c>
      <c r="B7" s="127">
        <v>51</v>
      </c>
      <c r="C7" s="127">
        <v>51</v>
      </c>
      <c r="J7" s="1"/>
      <c r="K7" s="1"/>
      <c r="L7" s="2"/>
    </row>
    <row r="8" spans="1:12" x14ac:dyDescent="0.25">
      <c r="A8" s="127" t="s">
        <v>189</v>
      </c>
      <c r="B8" s="127">
        <v>42</v>
      </c>
      <c r="C8" s="127">
        <v>41</v>
      </c>
      <c r="J8" s="1"/>
      <c r="K8" s="1"/>
      <c r="L8" s="2"/>
    </row>
    <row r="9" spans="1:12" x14ac:dyDescent="0.25">
      <c r="J9" s="1"/>
      <c r="K9" s="1"/>
      <c r="L9" s="2"/>
    </row>
    <row r="10" spans="1:12" x14ac:dyDescent="0.25">
      <c r="J10" s="1"/>
      <c r="K10" s="1"/>
      <c r="L10" s="2"/>
    </row>
    <row r="11" spans="1:12" x14ac:dyDescent="0.25">
      <c r="J11" s="1"/>
      <c r="K11" s="1"/>
      <c r="L11" s="2"/>
    </row>
    <row r="12" spans="1:12" x14ac:dyDescent="0.25">
      <c r="J12" s="1"/>
      <c r="K12" s="1"/>
      <c r="L12" s="2"/>
    </row>
    <row r="13" spans="1:12" ht="14.25" customHeight="1" x14ac:dyDescent="0.25">
      <c r="J13" s="1"/>
      <c r="K13" s="1"/>
      <c r="L13" s="2"/>
    </row>
    <row r="14" spans="1:12" x14ac:dyDescent="0.25">
      <c r="J14" s="1"/>
      <c r="K14" s="1"/>
      <c r="L14" s="2"/>
    </row>
    <row r="15" spans="1:12" x14ac:dyDescent="0.25">
      <c r="J15" s="1"/>
      <c r="K15" s="1"/>
      <c r="L15" s="2"/>
    </row>
    <row r="16" spans="1:12" x14ac:dyDescent="0.25">
      <c r="J16" s="1"/>
      <c r="K16" s="1"/>
      <c r="L16" s="2"/>
    </row>
    <row r="17" spans="1:19" x14ac:dyDescent="0.25">
      <c r="J17" s="1"/>
      <c r="K17" s="1"/>
      <c r="L17" s="2"/>
    </row>
    <row r="18" spans="1:19" x14ac:dyDescent="0.25">
      <c r="K18" s="54" t="s">
        <v>7</v>
      </c>
      <c r="L18" s="54">
        <f>SUM(L3:L17)</f>
        <v>0</v>
      </c>
      <c r="Q18" s="24" t="s">
        <v>44</v>
      </c>
      <c r="R18" s="24" t="s">
        <v>178</v>
      </c>
      <c r="S18" s="24" t="s">
        <v>179</v>
      </c>
    </row>
    <row r="19" spans="1:19" x14ac:dyDescent="0.25">
      <c r="K19" s="18"/>
      <c r="Q19" s="124" t="s">
        <v>180</v>
      </c>
      <c r="R19" s="124">
        <v>1</v>
      </c>
      <c r="S19" s="124">
        <v>1</v>
      </c>
    </row>
    <row r="20" spans="1:19" x14ac:dyDescent="0.25">
      <c r="K20" s="3"/>
      <c r="Q20" s="124" t="s">
        <v>181</v>
      </c>
      <c r="R20" s="124">
        <v>30</v>
      </c>
      <c r="S20" s="124">
        <v>30</v>
      </c>
    </row>
    <row r="21" spans="1:19" ht="15.75" customHeight="1" x14ac:dyDescent="0.25">
      <c r="A21" s="224" t="s">
        <v>47</v>
      </c>
      <c r="B21" s="224"/>
      <c r="C21" s="224"/>
      <c r="D21" s="224"/>
      <c r="J21" s="224" t="s">
        <v>56</v>
      </c>
      <c r="K21" s="224"/>
      <c r="L21" s="224"/>
      <c r="M21" s="224"/>
      <c r="Q21" s="124" t="s">
        <v>182</v>
      </c>
      <c r="R21" s="124">
        <v>51</v>
      </c>
      <c r="S21" s="124">
        <v>51</v>
      </c>
    </row>
    <row r="22" spans="1:19" x14ac:dyDescent="0.25">
      <c r="A22" s="224"/>
      <c r="B22" s="224"/>
      <c r="C22" s="224"/>
      <c r="D22" s="224"/>
      <c r="J22" s="224"/>
      <c r="K22" s="224"/>
      <c r="L22" s="224"/>
      <c r="M22" s="224"/>
      <c r="Q22" s="129" t="s">
        <v>186</v>
      </c>
      <c r="R22" s="129">
        <v>0</v>
      </c>
      <c r="S22" s="129">
        <v>0</v>
      </c>
    </row>
    <row r="23" spans="1:19" ht="23.25" customHeight="1" x14ac:dyDescent="0.25">
      <c r="A23" s="224"/>
      <c r="B23" s="224"/>
      <c r="C23" s="224"/>
      <c r="D23" s="224"/>
      <c r="J23" s="224"/>
      <c r="K23" s="224"/>
      <c r="L23" s="224"/>
      <c r="M23" s="224"/>
      <c r="Q23" s="129" t="s">
        <v>187</v>
      </c>
      <c r="R23" s="129">
        <v>51</v>
      </c>
      <c r="S23" s="129">
        <v>51</v>
      </c>
    </row>
    <row r="24" spans="1:19" ht="48.75" customHeight="1" x14ac:dyDescent="0.25">
      <c r="A24" s="224"/>
      <c r="B24" s="224"/>
      <c r="C24" s="224"/>
      <c r="D24" s="224"/>
      <c r="J24" s="224"/>
      <c r="K24" s="224"/>
      <c r="L24" s="224"/>
      <c r="M24" s="224"/>
      <c r="Q24" s="129" t="s">
        <v>189</v>
      </c>
      <c r="R24" s="129">
        <v>42</v>
      </c>
      <c r="S24" s="129">
        <v>41</v>
      </c>
    </row>
  </sheetData>
  <mergeCells count="4">
    <mergeCell ref="A1:F1"/>
    <mergeCell ref="A21:D24"/>
    <mergeCell ref="J1:L1"/>
    <mergeCell ref="J21:M24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26"/>
  <sheetViews>
    <sheetView topLeftCell="D1" workbookViewId="0">
      <selection activeCell="Q5" sqref="Q5"/>
    </sheetView>
  </sheetViews>
  <sheetFormatPr defaultRowHeight="15" x14ac:dyDescent="0.25"/>
  <cols>
    <col min="1" max="1" width="6.140625" style="28" bestFit="1" customWidth="1"/>
    <col min="2" max="2" width="14.140625" bestFit="1" customWidth="1"/>
    <col min="3" max="3" width="12.85546875" customWidth="1"/>
    <col min="4" max="4" width="18" bestFit="1" customWidth="1"/>
    <col min="5" max="5" width="11.140625" customWidth="1"/>
    <col min="6" max="6" width="13.85546875" customWidth="1"/>
    <col min="7" max="7" width="15.28515625" customWidth="1"/>
    <col min="8" max="8" width="17.7109375" customWidth="1"/>
    <col min="9" max="9" width="21.7109375" customWidth="1"/>
    <col min="11" max="11" width="19" customWidth="1"/>
  </cols>
  <sheetData>
    <row r="1" spans="1:14" ht="15.75" thickBot="1" x14ac:dyDescent="0.3">
      <c r="A1" s="254" t="s">
        <v>50</v>
      </c>
      <c r="B1" s="254"/>
      <c r="C1" s="254"/>
      <c r="D1" s="254"/>
      <c r="G1" s="252" t="s">
        <v>51</v>
      </c>
      <c r="H1" s="252"/>
      <c r="I1" s="252"/>
    </row>
    <row r="2" spans="1:14" ht="24" x14ac:dyDescent="0.25">
      <c r="A2" s="30" t="s">
        <v>25</v>
      </c>
      <c r="B2" s="31" t="s">
        <v>49</v>
      </c>
      <c r="C2" s="31" t="s">
        <v>1</v>
      </c>
      <c r="D2" s="31" t="s">
        <v>48</v>
      </c>
      <c r="G2" s="29" t="s">
        <v>31</v>
      </c>
      <c r="H2" s="29" t="s">
        <v>32</v>
      </c>
      <c r="I2" s="29" t="s">
        <v>23</v>
      </c>
      <c r="K2" s="58" t="s">
        <v>94</v>
      </c>
      <c r="L2" s="58" t="s">
        <v>91</v>
      </c>
      <c r="M2" s="58" t="s">
        <v>92</v>
      </c>
      <c r="N2" s="58" t="s">
        <v>93</v>
      </c>
    </row>
    <row r="3" spans="1:14" x14ac:dyDescent="0.25">
      <c r="A3" s="32"/>
      <c r="B3" s="27"/>
      <c r="C3" s="27"/>
      <c r="D3" s="33"/>
      <c r="G3" s="20"/>
      <c r="H3" s="20"/>
      <c r="I3" s="20"/>
      <c r="K3" s="1" t="s">
        <v>96</v>
      </c>
      <c r="L3" s="1">
        <v>30</v>
      </c>
      <c r="M3" s="1"/>
      <c r="N3" s="1"/>
    </row>
    <row r="4" spans="1:14" x14ac:dyDescent="0.25">
      <c r="A4" s="32"/>
      <c r="B4" s="27"/>
      <c r="C4" s="27"/>
      <c r="D4" s="33"/>
      <c r="G4" s="20"/>
      <c r="H4" s="20"/>
      <c r="I4" s="20"/>
      <c r="K4" s="1" t="s">
        <v>95</v>
      </c>
      <c r="L4" s="1">
        <v>15</v>
      </c>
      <c r="M4" s="1"/>
      <c r="N4" s="1"/>
    </row>
    <row r="5" spans="1:14" x14ac:dyDescent="0.25">
      <c r="A5" s="32"/>
      <c r="B5" s="27"/>
      <c r="C5" s="27"/>
      <c r="D5" s="33"/>
      <c r="G5" s="20"/>
      <c r="H5" s="20"/>
      <c r="I5" s="20"/>
    </row>
    <row r="6" spans="1:14" x14ac:dyDescent="0.25">
      <c r="A6" s="32"/>
      <c r="B6" s="27"/>
      <c r="C6" s="27"/>
      <c r="D6" s="33"/>
      <c r="G6" s="20"/>
      <c r="H6" s="20"/>
      <c r="I6" s="20"/>
    </row>
    <row r="7" spans="1:14" x14ac:dyDescent="0.25">
      <c r="A7" s="32"/>
      <c r="B7" s="27"/>
      <c r="C7" s="27"/>
      <c r="D7" s="33"/>
      <c r="G7" s="20"/>
      <c r="H7" s="20"/>
      <c r="I7" s="20"/>
    </row>
    <row r="8" spans="1:14" x14ac:dyDescent="0.25">
      <c r="A8" s="32"/>
      <c r="B8" s="27"/>
      <c r="C8" s="27"/>
      <c r="D8" s="33"/>
      <c r="G8" s="21"/>
      <c r="H8" s="21"/>
      <c r="I8" s="20"/>
    </row>
    <row r="9" spans="1:14" x14ac:dyDescent="0.25">
      <c r="A9" s="32"/>
      <c r="B9" s="27"/>
      <c r="C9" s="27"/>
      <c r="D9" s="33"/>
      <c r="G9" s="21"/>
      <c r="H9" s="20"/>
      <c r="I9" s="21"/>
    </row>
    <row r="10" spans="1:14" x14ac:dyDescent="0.25">
      <c r="A10" s="32"/>
      <c r="B10" s="27"/>
      <c r="C10" s="27"/>
      <c r="D10" s="33"/>
      <c r="G10" s="21"/>
      <c r="H10" s="21"/>
      <c r="I10" s="20"/>
    </row>
    <row r="11" spans="1:14" x14ac:dyDescent="0.25">
      <c r="A11" s="32"/>
      <c r="B11" s="27"/>
      <c r="C11" s="27"/>
      <c r="D11" s="33"/>
      <c r="G11" s="20"/>
      <c r="H11" s="20"/>
      <c r="I11" s="22"/>
    </row>
    <row r="12" spans="1:14" x14ac:dyDescent="0.25">
      <c r="A12" s="32"/>
      <c r="B12" s="27"/>
      <c r="C12" s="27"/>
      <c r="D12" s="33"/>
      <c r="G12" s="20"/>
      <c r="H12" s="21"/>
      <c r="I12" s="20"/>
    </row>
    <row r="13" spans="1:14" x14ac:dyDescent="0.25">
      <c r="A13" s="32"/>
      <c r="B13" s="27"/>
      <c r="C13" s="27"/>
      <c r="D13" s="33"/>
      <c r="G13" s="20"/>
      <c r="H13" s="21"/>
      <c r="I13" s="20"/>
    </row>
    <row r="14" spans="1:14" x14ac:dyDescent="0.25">
      <c r="A14" s="32"/>
      <c r="B14" s="27"/>
      <c r="C14" s="27"/>
      <c r="D14" s="33"/>
      <c r="G14" s="20"/>
      <c r="H14" s="20"/>
      <c r="I14" s="20"/>
    </row>
    <row r="15" spans="1:14" x14ac:dyDescent="0.25">
      <c r="A15" s="32"/>
      <c r="B15" s="27"/>
      <c r="C15" s="27"/>
      <c r="D15" s="33"/>
    </row>
    <row r="17" spans="1:10" ht="27.75" customHeight="1" x14ac:dyDescent="0.25">
      <c r="A17" s="224" t="s">
        <v>52</v>
      </c>
      <c r="B17" s="224"/>
      <c r="C17" s="224"/>
      <c r="D17" s="224"/>
      <c r="G17" s="224" t="s">
        <v>57</v>
      </c>
      <c r="H17" s="224"/>
      <c r="I17" s="224"/>
      <c r="J17" s="224"/>
    </row>
    <row r="18" spans="1:10" x14ac:dyDescent="0.25">
      <c r="A18" s="224"/>
      <c r="B18" s="224"/>
      <c r="C18" s="224"/>
      <c r="D18" s="224"/>
      <c r="G18" s="224"/>
      <c r="H18" s="224"/>
      <c r="I18" s="224"/>
      <c r="J18" s="224"/>
    </row>
    <row r="19" spans="1:10" ht="20.25" customHeight="1" x14ac:dyDescent="0.25">
      <c r="A19" s="224"/>
      <c r="B19" s="224"/>
      <c r="C19" s="224"/>
      <c r="D19" s="224"/>
      <c r="G19" s="224"/>
      <c r="H19" s="224"/>
      <c r="I19" s="224"/>
      <c r="J19" s="224"/>
    </row>
    <row r="20" spans="1:10" ht="15" hidden="1" customHeight="1" x14ac:dyDescent="0.25">
      <c r="A20" s="224"/>
      <c r="B20" s="224"/>
      <c r="C20" s="224"/>
      <c r="D20" s="224"/>
      <c r="G20" s="224"/>
      <c r="H20" s="224"/>
      <c r="I20" s="224"/>
      <c r="J20" s="224"/>
    </row>
    <row r="21" spans="1:10" x14ac:dyDescent="0.25">
      <c r="G21" s="224"/>
      <c r="H21" s="224"/>
      <c r="I21" s="224"/>
      <c r="J21" s="224"/>
    </row>
    <row r="22" spans="1:10" x14ac:dyDescent="0.25">
      <c r="G22" s="224"/>
      <c r="H22" s="224"/>
      <c r="I22" s="224"/>
      <c r="J22" s="224"/>
    </row>
    <row r="23" spans="1:10" x14ac:dyDescent="0.25">
      <c r="G23" s="224"/>
      <c r="H23" s="224"/>
      <c r="I23" s="224"/>
      <c r="J23" s="224"/>
    </row>
    <row r="24" spans="1:10" x14ac:dyDescent="0.25">
      <c r="G24" s="224"/>
      <c r="H24" s="224"/>
      <c r="I24" s="224"/>
      <c r="J24" s="224"/>
    </row>
    <row r="25" spans="1:10" ht="24.75" customHeight="1" x14ac:dyDescent="0.25">
      <c r="G25" s="224"/>
      <c r="H25" s="224"/>
      <c r="I25" s="224"/>
      <c r="J25" s="224"/>
    </row>
    <row r="26" spans="1:10" ht="24.75" customHeight="1" x14ac:dyDescent="0.25">
      <c r="G26" s="224"/>
      <c r="H26" s="224"/>
      <c r="I26" s="224"/>
      <c r="J26" s="224"/>
    </row>
  </sheetData>
  <mergeCells count="4">
    <mergeCell ref="A17:D20"/>
    <mergeCell ref="A1:D1"/>
    <mergeCell ref="G1:I1"/>
    <mergeCell ref="G17:J2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9"/>
  <sheetViews>
    <sheetView workbookViewId="0">
      <selection activeCell="A10" sqref="A10"/>
    </sheetView>
  </sheetViews>
  <sheetFormatPr defaultRowHeight="15" x14ac:dyDescent="0.25"/>
  <cols>
    <col min="1" max="1" width="21.85546875" customWidth="1"/>
    <col min="2" max="2" width="16.140625" bestFit="1" customWidth="1"/>
    <col min="3" max="3" width="11.42578125" bestFit="1" customWidth="1"/>
    <col min="4" max="4" width="13.85546875" customWidth="1"/>
    <col min="5" max="5" width="11.42578125" bestFit="1" customWidth="1"/>
    <col min="6" max="6" width="10.5703125" customWidth="1"/>
  </cols>
  <sheetData>
    <row r="1" spans="3:3" x14ac:dyDescent="0.25">
      <c r="C1" s="19"/>
    </row>
    <row r="5" spans="3:3" ht="22.5" customHeight="1" x14ac:dyDescent="0.25"/>
    <row r="6" spans="3:3" ht="22.5" customHeight="1" x14ac:dyDescent="0.25"/>
    <row r="8" spans="3:3" ht="15" customHeight="1" x14ac:dyDescent="0.25"/>
    <row r="9" spans="3:3" ht="22.5" customHeight="1" x14ac:dyDescent="0.25"/>
  </sheetData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8"/>
  <sheetViews>
    <sheetView workbookViewId="0">
      <selection activeCell="D5" sqref="D5"/>
    </sheetView>
  </sheetViews>
  <sheetFormatPr defaultRowHeight="15" x14ac:dyDescent="0.25"/>
  <cols>
    <col min="2" max="2" width="19.28515625" customWidth="1"/>
    <col min="3" max="3" width="15.28515625" bestFit="1" customWidth="1"/>
    <col min="4" max="4" width="11.7109375" bestFit="1" customWidth="1"/>
  </cols>
  <sheetData>
    <row r="1" spans="1:8" x14ac:dyDescent="0.25">
      <c r="A1" s="223" t="s">
        <v>37</v>
      </c>
      <c r="B1" s="223"/>
      <c r="C1" s="223"/>
      <c r="D1" s="223"/>
      <c r="E1" s="23"/>
      <c r="F1" s="23"/>
      <c r="G1" s="23"/>
      <c r="H1" s="23"/>
    </row>
    <row r="2" spans="1:8" x14ac:dyDescent="0.25">
      <c r="A2" s="25" t="s">
        <v>2</v>
      </c>
      <c r="B2" s="25" t="s">
        <v>6</v>
      </c>
      <c r="C2" s="25" t="s">
        <v>1</v>
      </c>
      <c r="D2" s="25" t="s">
        <v>5</v>
      </c>
    </row>
    <row r="3" spans="1:8" x14ac:dyDescent="0.25">
      <c r="A3" s="1" t="s">
        <v>33</v>
      </c>
      <c r="B3" s="1" t="s">
        <v>34</v>
      </c>
      <c r="C3" s="1"/>
      <c r="D3" s="67">
        <v>15</v>
      </c>
    </row>
    <row r="4" spans="1:8" x14ac:dyDescent="0.25">
      <c r="A4" s="1"/>
      <c r="B4" s="1" t="s">
        <v>34</v>
      </c>
      <c r="C4" s="1"/>
      <c r="D4" s="67">
        <v>20</v>
      </c>
    </row>
    <row r="5" spans="1:8" x14ac:dyDescent="0.25">
      <c r="A5" s="1"/>
      <c r="B5" s="1" t="s">
        <v>34</v>
      </c>
      <c r="C5" s="1"/>
      <c r="D5" s="67">
        <v>5</v>
      </c>
    </row>
    <row r="6" spans="1:8" x14ac:dyDescent="0.25">
      <c r="A6" s="1"/>
      <c r="B6" s="1"/>
      <c r="C6" s="1"/>
      <c r="D6" s="67">
        <v>0</v>
      </c>
    </row>
    <row r="8" spans="1:8" ht="195" customHeight="1" x14ac:dyDescent="0.25">
      <c r="A8" s="224" t="s">
        <v>106</v>
      </c>
      <c r="B8" s="224"/>
      <c r="C8" s="224"/>
      <c r="D8" s="224"/>
    </row>
  </sheetData>
  <autoFilter ref="A2:D6"/>
  <mergeCells count="2">
    <mergeCell ref="A1:D1"/>
    <mergeCell ref="A8:D8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"/>
  <sheetViews>
    <sheetView workbookViewId="0">
      <selection activeCell="D6" sqref="D6"/>
    </sheetView>
  </sheetViews>
  <sheetFormatPr defaultRowHeight="15" x14ac:dyDescent="0.25"/>
  <cols>
    <col min="2" max="2" width="13.7109375" bestFit="1" customWidth="1"/>
    <col min="3" max="3" width="15.28515625" bestFit="1" customWidth="1"/>
    <col min="4" max="4" width="10.7109375" bestFit="1" customWidth="1"/>
  </cols>
  <sheetData>
    <row r="1" spans="1:4" x14ac:dyDescent="0.25">
      <c r="A1" s="223" t="s">
        <v>35</v>
      </c>
      <c r="B1" s="223"/>
      <c r="C1" s="223"/>
      <c r="D1" s="223"/>
    </row>
    <row r="2" spans="1:4" x14ac:dyDescent="0.25">
      <c r="A2" s="25" t="s">
        <v>2</v>
      </c>
      <c r="B2" s="25" t="s">
        <v>6</v>
      </c>
      <c r="C2" s="25" t="s">
        <v>1</v>
      </c>
      <c r="D2" s="25" t="s">
        <v>5</v>
      </c>
    </row>
    <row r="3" spans="1:4" x14ac:dyDescent="0.25">
      <c r="A3" s="1" t="s">
        <v>33</v>
      </c>
      <c r="B3" s="1" t="s">
        <v>36</v>
      </c>
      <c r="C3" s="1" t="s">
        <v>102</v>
      </c>
      <c r="D3" s="67">
        <v>5</v>
      </c>
    </row>
    <row r="4" spans="1:4" x14ac:dyDescent="0.25">
      <c r="A4" s="1"/>
      <c r="B4" s="1" t="s">
        <v>36</v>
      </c>
      <c r="C4" s="1" t="s">
        <v>103</v>
      </c>
      <c r="D4" s="67">
        <v>67</v>
      </c>
    </row>
    <row r="5" spans="1:4" x14ac:dyDescent="0.25">
      <c r="A5" s="1"/>
      <c r="B5" s="1" t="s">
        <v>36</v>
      </c>
      <c r="C5" s="1" t="s">
        <v>104</v>
      </c>
      <c r="D5" s="67">
        <v>1000</v>
      </c>
    </row>
    <row r="6" spans="1:4" x14ac:dyDescent="0.25">
      <c r="D6" s="69">
        <f>SUM(D3:D5)</f>
        <v>1072</v>
      </c>
    </row>
    <row r="7" spans="1:4" ht="215.25" customHeight="1" x14ac:dyDescent="0.25">
      <c r="A7" s="224" t="s">
        <v>107</v>
      </c>
      <c r="B7" s="224"/>
      <c r="C7" s="224"/>
      <c r="D7" s="224"/>
    </row>
  </sheetData>
  <autoFilter ref="A2:D5"/>
  <mergeCells count="2">
    <mergeCell ref="A1:D1"/>
    <mergeCell ref="A7:D7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F9"/>
  <sheetViews>
    <sheetView workbookViewId="0">
      <selection activeCell="F9" sqref="F9"/>
    </sheetView>
  </sheetViews>
  <sheetFormatPr defaultRowHeight="15" x14ac:dyDescent="0.25"/>
  <cols>
    <col min="1" max="1" width="19.85546875" customWidth="1"/>
    <col min="2" max="2" width="13.42578125" bestFit="1" customWidth="1"/>
    <col min="3" max="3" width="18.42578125" bestFit="1" customWidth="1"/>
    <col min="6" max="6" width="15" customWidth="1"/>
  </cols>
  <sheetData>
    <row r="2" spans="1:6" ht="25.5" customHeight="1" x14ac:dyDescent="0.25">
      <c r="A2" s="26" t="s">
        <v>3</v>
      </c>
      <c r="B2" s="26" t="s">
        <v>12</v>
      </c>
      <c r="C2" s="26" t="s">
        <v>14</v>
      </c>
      <c r="D2" s="227" t="s">
        <v>15</v>
      </c>
      <c r="E2" s="228"/>
      <c r="F2" s="26" t="s">
        <v>13</v>
      </c>
    </row>
    <row r="3" spans="1:6" ht="15.75" thickBot="1" x14ac:dyDescent="0.3">
      <c r="A3" s="11"/>
      <c r="B3" s="12"/>
      <c r="C3" s="70"/>
      <c r="D3" s="229"/>
      <c r="E3" s="230"/>
      <c r="F3" s="13"/>
    </row>
    <row r="4" spans="1:6" ht="15.75" thickBot="1" x14ac:dyDescent="0.3">
      <c r="A4" s="11"/>
      <c r="B4" s="12"/>
      <c r="C4" s="70"/>
      <c r="D4" s="231"/>
      <c r="E4" s="232"/>
      <c r="F4" s="13"/>
    </row>
    <row r="5" spans="1:6" ht="15.75" thickBot="1" x14ac:dyDescent="0.3">
      <c r="A5" s="11"/>
      <c r="B5" s="12"/>
      <c r="C5" s="70"/>
      <c r="D5" s="231"/>
      <c r="E5" s="232"/>
      <c r="F5" s="13"/>
    </row>
    <row r="6" spans="1:6" ht="15.75" thickBot="1" x14ac:dyDescent="0.3">
      <c r="A6" s="11"/>
      <c r="B6" s="12"/>
      <c r="C6" s="70"/>
      <c r="D6" s="231"/>
      <c r="E6" s="232"/>
      <c r="F6" s="13"/>
    </row>
    <row r="7" spans="1:6" ht="15.75" thickBot="1" x14ac:dyDescent="0.3">
      <c r="A7" s="6"/>
      <c r="B7" s="7" t="s">
        <v>0</v>
      </c>
      <c r="C7" s="8"/>
      <c r="D7" s="225"/>
      <c r="E7" s="226"/>
      <c r="F7" s="9"/>
    </row>
    <row r="8" spans="1:6" x14ac:dyDescent="0.25">
      <c r="A8" s="10"/>
      <c r="B8" s="10"/>
      <c r="C8" s="10"/>
      <c r="D8" s="10"/>
      <c r="E8" s="10"/>
      <c r="F8" s="10"/>
    </row>
    <row r="9" spans="1:6" ht="136.5" customHeight="1" x14ac:dyDescent="0.25">
      <c r="A9" s="224" t="s">
        <v>55</v>
      </c>
      <c r="B9" s="224"/>
      <c r="C9" s="224"/>
      <c r="D9" s="224"/>
    </row>
  </sheetData>
  <mergeCells count="7">
    <mergeCell ref="A9:D9"/>
    <mergeCell ref="D7:E7"/>
    <mergeCell ref="D2:E2"/>
    <mergeCell ref="D3:E3"/>
    <mergeCell ref="D4:E4"/>
    <mergeCell ref="D5:E5"/>
    <mergeCell ref="D6:E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3"/>
  <sheetViews>
    <sheetView topLeftCell="A3" workbookViewId="0">
      <selection activeCell="A9" sqref="A9:E13"/>
    </sheetView>
  </sheetViews>
  <sheetFormatPr defaultRowHeight="15" x14ac:dyDescent="0.25"/>
  <cols>
    <col min="1" max="1" width="13.5703125" customWidth="1"/>
    <col min="7" max="7" width="30" customWidth="1"/>
    <col min="8" max="8" width="32.28515625" customWidth="1"/>
    <col min="9" max="9" width="34.5703125" bestFit="1" customWidth="1"/>
    <col min="10" max="10" width="9.5703125" bestFit="1" customWidth="1"/>
  </cols>
  <sheetData>
    <row r="1" spans="1:10" ht="18.75" x14ac:dyDescent="0.3">
      <c r="A1" s="237" t="s">
        <v>71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35.25" customHeight="1" thickBot="1" x14ac:dyDescent="0.3">
      <c r="G2" s="240" t="s">
        <v>62</v>
      </c>
      <c r="H2" s="240"/>
      <c r="I2" s="240"/>
      <c r="J2" s="240"/>
    </row>
    <row r="3" spans="1:10" ht="15.75" thickBot="1" x14ac:dyDescent="0.3">
      <c r="A3" s="34" t="s">
        <v>6</v>
      </c>
      <c r="B3" s="68" t="s">
        <v>105</v>
      </c>
      <c r="C3" s="68" t="s">
        <v>91</v>
      </c>
      <c r="D3" s="68" t="s">
        <v>92</v>
      </c>
      <c r="E3" s="35" t="s">
        <v>58</v>
      </c>
      <c r="G3" s="240"/>
      <c r="H3" s="240"/>
      <c r="I3" s="240"/>
      <c r="J3" s="240"/>
    </row>
    <row r="4" spans="1:10" ht="35.25" customHeight="1" thickBot="1" x14ac:dyDescent="0.3">
      <c r="A4" s="238" t="s">
        <v>59</v>
      </c>
      <c r="B4" s="233"/>
      <c r="C4" s="233"/>
      <c r="D4" s="233"/>
      <c r="E4" s="235">
        <f>100</f>
        <v>100</v>
      </c>
      <c r="G4" s="36" t="s">
        <v>63</v>
      </c>
      <c r="H4" s="37" t="s">
        <v>64</v>
      </c>
      <c r="I4" s="37" t="s">
        <v>65</v>
      </c>
      <c r="J4" s="37" t="s">
        <v>66</v>
      </c>
    </row>
    <row r="5" spans="1:10" ht="15.75" thickBot="1" x14ac:dyDescent="0.3">
      <c r="A5" s="239"/>
      <c r="B5" s="234"/>
      <c r="C5" s="234"/>
      <c r="D5" s="234"/>
      <c r="E5" s="236"/>
      <c r="G5" s="38"/>
      <c r="H5" s="39"/>
      <c r="I5" s="39"/>
      <c r="J5" s="40"/>
    </row>
    <row r="6" spans="1:10" ht="26.25" customHeight="1" thickBot="1" x14ac:dyDescent="0.3">
      <c r="A6" s="238" t="s">
        <v>60</v>
      </c>
      <c r="B6" s="233"/>
      <c r="C6" s="233"/>
      <c r="D6" s="233"/>
      <c r="E6" s="235" t="s">
        <v>61</v>
      </c>
      <c r="G6" s="38"/>
      <c r="H6" s="39"/>
      <c r="I6" s="39"/>
      <c r="J6" s="40"/>
    </row>
    <row r="7" spans="1:10" ht="15.75" thickBot="1" x14ac:dyDescent="0.3">
      <c r="A7" s="239"/>
      <c r="B7" s="234"/>
      <c r="C7" s="234"/>
      <c r="D7" s="234"/>
      <c r="E7" s="236"/>
      <c r="G7" s="38"/>
      <c r="H7" s="39"/>
      <c r="I7" s="39"/>
      <c r="J7" s="40"/>
    </row>
    <row r="8" spans="1:10" ht="25.5" customHeight="1" x14ac:dyDescent="0.25"/>
    <row r="9" spans="1:10" x14ac:dyDescent="0.25">
      <c r="A9" s="224" t="s">
        <v>108</v>
      </c>
      <c r="B9" s="224"/>
      <c r="C9" s="224"/>
      <c r="D9" s="224"/>
      <c r="E9" s="224"/>
    </row>
    <row r="10" spans="1:10" x14ac:dyDescent="0.25">
      <c r="A10" s="224"/>
      <c r="B10" s="224"/>
      <c r="C10" s="224"/>
      <c r="D10" s="224"/>
      <c r="E10" s="224"/>
    </row>
    <row r="11" spans="1:10" x14ac:dyDescent="0.25">
      <c r="A11" s="224"/>
      <c r="B11" s="224"/>
      <c r="C11" s="224"/>
      <c r="D11" s="224"/>
      <c r="E11" s="224"/>
    </row>
    <row r="12" spans="1:10" x14ac:dyDescent="0.25">
      <c r="A12" s="224"/>
      <c r="B12" s="224"/>
      <c r="C12" s="224"/>
      <c r="D12" s="224"/>
      <c r="E12" s="224"/>
    </row>
    <row r="13" spans="1:10" ht="32.25" customHeight="1" x14ac:dyDescent="0.25">
      <c r="A13" s="224"/>
      <c r="B13" s="224"/>
      <c r="C13" s="224"/>
      <c r="D13" s="224"/>
      <c r="E13" s="224"/>
    </row>
  </sheetData>
  <mergeCells count="13">
    <mergeCell ref="C6:C7"/>
    <mergeCell ref="D6:D7"/>
    <mergeCell ref="E6:E7"/>
    <mergeCell ref="A1:J1"/>
    <mergeCell ref="A9:E13"/>
    <mergeCell ref="A4:A5"/>
    <mergeCell ref="B4:B5"/>
    <mergeCell ref="C4:C5"/>
    <mergeCell ref="D4:D5"/>
    <mergeCell ref="G2:J3"/>
    <mergeCell ref="E4:E5"/>
    <mergeCell ref="A6:A7"/>
    <mergeCell ref="B6:B7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workbookViewId="0">
      <selection activeCell="E25" sqref="E25"/>
    </sheetView>
  </sheetViews>
  <sheetFormatPr defaultRowHeight="15" x14ac:dyDescent="0.25"/>
  <cols>
    <col min="1" max="1" width="19.140625" customWidth="1"/>
    <col min="7" max="7" width="28.5703125" customWidth="1"/>
    <col min="8" max="8" width="30.5703125" customWidth="1"/>
    <col min="9" max="9" width="34.5703125" customWidth="1"/>
  </cols>
  <sheetData>
    <row r="1" spans="1:10" ht="18.75" x14ac:dyDescent="0.3">
      <c r="A1" s="237" t="s">
        <v>70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15.75" thickBot="1" x14ac:dyDescent="0.3">
      <c r="G2" s="240" t="s">
        <v>62</v>
      </c>
      <c r="H2" s="240"/>
      <c r="I2" s="240"/>
      <c r="J2" s="240"/>
    </row>
    <row r="3" spans="1:10" ht="15.75" thickBot="1" x14ac:dyDescent="0.3">
      <c r="A3" s="34" t="s">
        <v>6</v>
      </c>
      <c r="B3" s="68" t="s">
        <v>105</v>
      </c>
      <c r="C3" s="68" t="s">
        <v>91</v>
      </c>
      <c r="D3" s="68" t="s">
        <v>92</v>
      </c>
      <c r="E3" s="35" t="s">
        <v>58</v>
      </c>
      <c r="G3" s="240"/>
      <c r="H3" s="240"/>
      <c r="I3" s="240"/>
      <c r="J3" s="240"/>
    </row>
    <row r="4" spans="1:10" ht="15.75" thickBot="1" x14ac:dyDescent="0.3">
      <c r="A4" s="238" t="s">
        <v>59</v>
      </c>
      <c r="B4" s="233"/>
      <c r="C4" s="233"/>
      <c r="D4" s="233"/>
      <c r="E4" s="235">
        <f xml:space="preserve"> 100</f>
        <v>100</v>
      </c>
      <c r="G4" s="36" t="s">
        <v>63</v>
      </c>
      <c r="H4" s="37" t="s">
        <v>64</v>
      </c>
      <c r="I4" s="37" t="s">
        <v>65</v>
      </c>
      <c r="J4" s="37" t="s">
        <v>66</v>
      </c>
    </row>
    <row r="5" spans="1:10" ht="15.75" thickBot="1" x14ac:dyDescent="0.3">
      <c r="A5" s="239"/>
      <c r="B5" s="234"/>
      <c r="C5" s="234"/>
      <c r="D5" s="234"/>
      <c r="E5" s="236"/>
      <c r="G5" s="38"/>
      <c r="H5" s="39"/>
      <c r="I5" s="39"/>
      <c r="J5" s="40" t="s">
        <v>67</v>
      </c>
    </row>
    <row r="6" spans="1:10" ht="15.75" thickBot="1" x14ac:dyDescent="0.3">
      <c r="A6" s="238" t="s">
        <v>60</v>
      </c>
      <c r="B6" s="233"/>
      <c r="C6" s="233"/>
      <c r="D6" s="233"/>
      <c r="E6" s="235" t="s">
        <v>61</v>
      </c>
      <c r="G6" s="38"/>
      <c r="H6" s="39"/>
      <c r="I6" s="39"/>
      <c r="J6" s="40" t="s">
        <v>67</v>
      </c>
    </row>
    <row r="7" spans="1:10" ht="23.25" customHeight="1" thickBot="1" x14ac:dyDescent="0.3">
      <c r="A7" s="239"/>
      <c r="B7" s="234"/>
      <c r="C7" s="234"/>
      <c r="D7" s="234"/>
      <c r="E7" s="236"/>
      <c r="G7" s="38"/>
      <c r="H7" s="39"/>
      <c r="I7" s="39"/>
      <c r="J7" s="40" t="s">
        <v>68</v>
      </c>
    </row>
    <row r="9" spans="1:10" x14ac:dyDescent="0.25">
      <c r="A9" s="224" t="s">
        <v>69</v>
      </c>
      <c r="B9" s="224"/>
      <c r="C9" s="224"/>
      <c r="D9" s="224"/>
      <c r="E9" s="224"/>
    </row>
    <row r="10" spans="1:10" x14ac:dyDescent="0.25">
      <c r="A10" s="224"/>
      <c r="B10" s="224"/>
      <c r="C10" s="224"/>
      <c r="D10" s="224"/>
      <c r="E10" s="224"/>
    </row>
    <row r="11" spans="1:10" x14ac:dyDescent="0.25">
      <c r="A11" s="224"/>
      <c r="B11" s="224"/>
      <c r="C11" s="224"/>
      <c r="D11" s="224"/>
      <c r="E11" s="224"/>
    </row>
    <row r="12" spans="1:10" x14ac:dyDescent="0.25">
      <c r="A12" s="224"/>
      <c r="B12" s="224"/>
      <c r="C12" s="224"/>
      <c r="D12" s="224"/>
      <c r="E12" s="224"/>
    </row>
    <row r="13" spans="1:10" ht="35.25" customHeight="1" x14ac:dyDescent="0.25">
      <c r="A13" s="224"/>
      <c r="B13" s="224"/>
      <c r="C13" s="224"/>
      <c r="D13" s="224"/>
      <c r="E13" s="224"/>
    </row>
  </sheetData>
  <mergeCells count="13">
    <mergeCell ref="C6:C7"/>
    <mergeCell ref="D6:D7"/>
    <mergeCell ref="E6:E7"/>
    <mergeCell ref="A9:E13"/>
    <mergeCell ref="A1:J1"/>
    <mergeCell ref="G2:J3"/>
    <mergeCell ref="A4:A5"/>
    <mergeCell ref="B4:B5"/>
    <mergeCell ref="C4:C5"/>
    <mergeCell ref="D4:D5"/>
    <mergeCell ref="E4:E5"/>
    <mergeCell ref="A6:A7"/>
    <mergeCell ref="B6:B7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4"/>
  <sheetViews>
    <sheetView workbookViewId="0">
      <selection activeCell="G3" sqref="G3"/>
    </sheetView>
  </sheetViews>
  <sheetFormatPr defaultRowHeight="15" x14ac:dyDescent="0.25"/>
  <cols>
    <col min="1" max="1" width="19.140625" customWidth="1"/>
    <col min="7" max="7" width="28.5703125" customWidth="1"/>
    <col min="8" max="8" width="30.5703125" customWidth="1"/>
    <col min="9" max="9" width="34.5703125" customWidth="1"/>
  </cols>
  <sheetData>
    <row r="1" spans="1:5" x14ac:dyDescent="0.25">
      <c r="A1" s="224" t="s">
        <v>160</v>
      </c>
      <c r="B1" s="224"/>
      <c r="C1" s="224"/>
      <c r="D1" s="224"/>
      <c r="E1" s="224"/>
    </row>
    <row r="2" spans="1:5" x14ac:dyDescent="0.25">
      <c r="A2" s="224"/>
      <c r="B2" s="224"/>
      <c r="C2" s="224"/>
      <c r="D2" s="224"/>
      <c r="E2" s="224"/>
    </row>
    <row r="3" spans="1:5" x14ac:dyDescent="0.25">
      <c r="A3" s="224"/>
      <c r="B3" s="224"/>
      <c r="C3" s="224"/>
      <c r="D3" s="224"/>
      <c r="E3" s="224"/>
    </row>
    <row r="4" spans="1:5" x14ac:dyDescent="0.25">
      <c r="A4" s="224"/>
      <c r="B4" s="224"/>
      <c r="C4" s="224"/>
      <c r="D4" s="224"/>
      <c r="E4" s="224"/>
    </row>
    <row r="5" spans="1:5" ht="35.25" customHeight="1" x14ac:dyDescent="0.25">
      <c r="A5" s="224"/>
      <c r="B5" s="224"/>
      <c r="C5" s="224"/>
      <c r="D5" s="224"/>
      <c r="E5" s="224"/>
    </row>
    <row r="8" spans="1:5" x14ac:dyDescent="0.25">
      <c r="A8" s="115" t="s">
        <v>144</v>
      </c>
      <c r="B8" s="115" t="s">
        <v>145</v>
      </c>
    </row>
    <row r="9" spans="1:5" ht="25.5" x14ac:dyDescent="0.25">
      <c r="A9" s="114" t="s">
        <v>150</v>
      </c>
      <c r="B9" s="1">
        <v>150</v>
      </c>
    </row>
    <row r="10" spans="1:5" x14ac:dyDescent="0.25">
      <c r="A10" s="114" t="s">
        <v>151</v>
      </c>
      <c r="B10" s="1">
        <v>145</v>
      </c>
    </row>
    <row r="11" spans="1:5" ht="25.5" x14ac:dyDescent="0.25">
      <c r="A11" s="114" t="s">
        <v>149</v>
      </c>
      <c r="B11" s="1">
        <v>160</v>
      </c>
    </row>
    <row r="12" spans="1:5" ht="25.5" x14ac:dyDescent="0.25">
      <c r="A12" s="114" t="s">
        <v>148</v>
      </c>
      <c r="B12" s="1">
        <v>155</v>
      </c>
    </row>
    <row r="13" spans="1:5" ht="25.5" x14ac:dyDescent="0.25">
      <c r="A13" s="114" t="s">
        <v>146</v>
      </c>
      <c r="B13" s="1">
        <v>30</v>
      </c>
    </row>
    <row r="14" spans="1:5" x14ac:dyDescent="0.25">
      <c r="A14" s="114" t="s">
        <v>147</v>
      </c>
      <c r="B14" s="1">
        <v>10</v>
      </c>
    </row>
  </sheetData>
  <mergeCells count="1">
    <mergeCell ref="A1:E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4"/>
  <sheetViews>
    <sheetView workbookViewId="0">
      <selection activeCell="G14" sqref="G14"/>
    </sheetView>
  </sheetViews>
  <sheetFormatPr defaultRowHeight="15" x14ac:dyDescent="0.25"/>
  <cols>
    <col min="1" max="1" width="29.140625" customWidth="1"/>
    <col min="2" max="2" width="9.5703125" customWidth="1"/>
  </cols>
  <sheetData>
    <row r="1" spans="1:10" ht="21.75" thickBot="1" x14ac:dyDescent="0.4">
      <c r="A1" s="242" t="s">
        <v>97</v>
      </c>
      <c r="B1" s="242"/>
      <c r="C1" s="242"/>
      <c r="D1" s="242"/>
      <c r="E1" s="242"/>
    </row>
    <row r="2" spans="1:10" ht="15.75" thickBot="1" x14ac:dyDescent="0.3">
      <c r="A2" s="41" t="s">
        <v>6</v>
      </c>
      <c r="B2" s="42" t="s">
        <v>9</v>
      </c>
      <c r="C2" s="42" t="s">
        <v>10</v>
      </c>
      <c r="D2" s="42" t="s">
        <v>11</v>
      </c>
      <c r="E2" s="42" t="s">
        <v>58</v>
      </c>
      <c r="G2" s="243" t="s">
        <v>78</v>
      </c>
      <c r="H2" s="243"/>
      <c r="I2" s="243"/>
      <c r="J2" s="243"/>
    </row>
    <row r="3" spans="1:10" ht="15.75" customHeight="1" thickBot="1" x14ac:dyDescent="0.3">
      <c r="A3" s="43" t="s">
        <v>72</v>
      </c>
      <c r="B3" s="44"/>
      <c r="C3" s="45"/>
      <c r="D3" s="45"/>
      <c r="E3" s="235" t="s">
        <v>73</v>
      </c>
      <c r="G3" s="244"/>
      <c r="H3" s="244"/>
      <c r="I3" s="244"/>
      <c r="J3" s="244"/>
    </row>
    <row r="4" spans="1:10" ht="15.75" thickBot="1" x14ac:dyDescent="0.3">
      <c r="A4" s="43" t="s">
        <v>74</v>
      </c>
      <c r="B4" s="44"/>
      <c r="C4" s="44"/>
      <c r="D4" s="44"/>
      <c r="E4" s="241"/>
      <c r="G4" s="36" t="s">
        <v>79</v>
      </c>
      <c r="H4" s="37" t="s">
        <v>80</v>
      </c>
      <c r="I4" s="37" t="s">
        <v>65</v>
      </c>
      <c r="J4" s="37" t="s">
        <v>66</v>
      </c>
    </row>
    <row r="5" spans="1:10" ht="15.75" thickBot="1" x14ac:dyDescent="0.3">
      <c r="A5" s="43" t="s">
        <v>75</v>
      </c>
      <c r="B5" s="44"/>
      <c r="C5" s="44"/>
      <c r="D5" s="44"/>
      <c r="E5" s="241"/>
      <c r="G5" s="38"/>
      <c r="H5" s="39"/>
      <c r="I5" s="46"/>
      <c r="J5" s="40"/>
    </row>
    <row r="6" spans="1:10" ht="39" thickBot="1" x14ac:dyDescent="0.3">
      <c r="A6" s="43" t="s">
        <v>77</v>
      </c>
      <c r="B6" s="44"/>
      <c r="C6" s="45"/>
      <c r="D6" s="44"/>
      <c r="E6" s="241"/>
      <c r="G6" s="38"/>
      <c r="H6" s="39"/>
      <c r="I6" s="46"/>
      <c r="J6" s="40"/>
    </row>
    <row r="7" spans="1:10" ht="26.25" thickBot="1" x14ac:dyDescent="0.3">
      <c r="A7" s="43" t="s">
        <v>76</v>
      </c>
      <c r="B7" s="45"/>
      <c r="C7" s="45"/>
      <c r="D7" s="44"/>
      <c r="E7" s="236"/>
    </row>
    <row r="10" spans="1:10" ht="25.5" customHeight="1" x14ac:dyDescent="0.25">
      <c r="A10" s="224" t="s">
        <v>81</v>
      </c>
      <c r="B10" s="224"/>
      <c r="C10" s="224"/>
      <c r="D10" s="224"/>
      <c r="E10" s="224"/>
    </row>
    <row r="11" spans="1:10" x14ac:dyDescent="0.25">
      <c r="A11" s="224"/>
      <c r="B11" s="224"/>
      <c r="C11" s="224"/>
      <c r="D11" s="224"/>
      <c r="E11" s="224"/>
    </row>
    <row r="12" spans="1:10" x14ac:dyDescent="0.25">
      <c r="A12" s="224"/>
      <c r="B12" s="224"/>
      <c r="C12" s="224"/>
      <c r="D12" s="224"/>
      <c r="E12" s="224"/>
    </row>
    <row r="13" spans="1:10" x14ac:dyDescent="0.25">
      <c r="A13" s="224"/>
      <c r="B13" s="224"/>
      <c r="C13" s="224"/>
      <c r="D13" s="224"/>
      <c r="E13" s="224"/>
    </row>
    <row r="14" spans="1:10" x14ac:dyDescent="0.25">
      <c r="A14" s="224"/>
      <c r="B14" s="224"/>
      <c r="C14" s="224"/>
      <c r="D14" s="224"/>
      <c r="E14" s="224"/>
    </row>
  </sheetData>
  <mergeCells count="4">
    <mergeCell ref="E3:E7"/>
    <mergeCell ref="A1:E1"/>
    <mergeCell ref="G2:J3"/>
    <mergeCell ref="A10:E14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27"/>
  <sheetViews>
    <sheetView workbookViewId="0">
      <selection activeCell="B6" sqref="B6"/>
    </sheetView>
  </sheetViews>
  <sheetFormatPr defaultRowHeight="12.75" x14ac:dyDescent="0.2"/>
  <cols>
    <col min="1" max="1" width="25.42578125" style="89" customWidth="1"/>
    <col min="2" max="2" width="23.42578125" style="109" bestFit="1" customWidth="1"/>
    <col min="3" max="3" width="14" style="109" bestFit="1" customWidth="1"/>
    <col min="4" max="4" width="26" style="109" customWidth="1"/>
    <col min="5" max="5" width="24.5703125" style="109" customWidth="1"/>
    <col min="6" max="6" width="23.28515625" style="109" bestFit="1" customWidth="1"/>
    <col min="7" max="16384" width="9.140625" style="89"/>
  </cols>
  <sheetData>
    <row r="1" spans="1:6" ht="51" x14ac:dyDescent="0.2">
      <c r="A1" s="87"/>
      <c r="B1" s="88" t="s">
        <v>111</v>
      </c>
      <c r="C1" s="88" t="s">
        <v>112</v>
      </c>
      <c r="D1" s="88" t="s">
        <v>113</v>
      </c>
      <c r="E1" s="88" t="s">
        <v>114</v>
      </c>
      <c r="F1" s="88" t="s">
        <v>115</v>
      </c>
    </row>
    <row r="2" spans="1:6" x14ac:dyDescent="0.2">
      <c r="A2" s="90" t="s">
        <v>116</v>
      </c>
      <c r="B2" s="91">
        <v>10</v>
      </c>
      <c r="C2" s="91">
        <v>30</v>
      </c>
      <c r="D2" s="91">
        <f>(C2*24)*B2</f>
        <v>7200</v>
      </c>
      <c r="E2" s="92">
        <v>7</v>
      </c>
      <c r="F2" s="245"/>
    </row>
    <row r="3" spans="1:6" x14ac:dyDescent="0.2">
      <c r="A3" s="90" t="s">
        <v>117</v>
      </c>
      <c r="B3" s="91">
        <v>30</v>
      </c>
      <c r="C3" s="91">
        <v>30</v>
      </c>
      <c r="D3" s="91">
        <f>(C3*24)*B3</f>
        <v>21600</v>
      </c>
      <c r="E3" s="92">
        <v>0</v>
      </c>
      <c r="F3" s="246"/>
    </row>
    <row r="4" spans="1:6" x14ac:dyDescent="0.2">
      <c r="A4" s="90" t="s">
        <v>118</v>
      </c>
      <c r="B4" s="91">
        <v>5</v>
      </c>
      <c r="C4" s="91">
        <v>30</v>
      </c>
      <c r="D4" s="91">
        <f>(C4*24)*B4</f>
        <v>3600</v>
      </c>
      <c r="E4" s="92">
        <v>0</v>
      </c>
      <c r="F4" s="246"/>
    </row>
    <row r="5" spans="1:6" x14ac:dyDescent="0.2">
      <c r="A5" s="90" t="s">
        <v>119</v>
      </c>
      <c r="B5" s="91">
        <v>2</v>
      </c>
      <c r="C5" s="91">
        <v>30</v>
      </c>
      <c r="D5" s="91">
        <f>(C5*24)*B5</f>
        <v>1440</v>
      </c>
      <c r="E5" s="92">
        <v>0</v>
      </c>
      <c r="F5" s="247"/>
    </row>
    <row r="6" spans="1:6" x14ac:dyDescent="0.2">
      <c r="A6" s="93" t="s">
        <v>0</v>
      </c>
      <c r="B6" s="94"/>
      <c r="C6" s="94"/>
      <c r="D6" s="94">
        <f>SUM(D2:D5)</f>
        <v>33840</v>
      </c>
      <c r="E6" s="94">
        <f>SUM(E2:E5)</f>
        <v>7</v>
      </c>
      <c r="F6" s="95">
        <f>100-((E6/D6)*100)</f>
        <v>99.979314420803789</v>
      </c>
    </row>
    <row r="7" spans="1:6" x14ac:dyDescent="0.2">
      <c r="A7" s="96"/>
      <c r="B7" s="97"/>
      <c r="C7" s="97"/>
      <c r="D7" s="97"/>
      <c r="E7" s="97"/>
      <c r="F7" s="97"/>
    </row>
    <row r="8" spans="1:6" x14ac:dyDescent="0.2">
      <c r="A8" s="90" t="s">
        <v>120</v>
      </c>
      <c r="B8" s="91">
        <v>0</v>
      </c>
      <c r="C8" s="91">
        <v>30</v>
      </c>
      <c r="D8" s="91">
        <f>(C8*24)*B8</f>
        <v>0</v>
      </c>
      <c r="E8" s="91"/>
      <c r="F8" s="98"/>
    </row>
    <row r="9" spans="1:6" x14ac:dyDescent="0.2">
      <c r="A9" s="93" t="s">
        <v>0</v>
      </c>
      <c r="B9" s="94"/>
      <c r="C9" s="94"/>
      <c r="D9" s="94">
        <f>D8</f>
        <v>0</v>
      </c>
      <c r="E9" s="94">
        <f>E8</f>
        <v>0</v>
      </c>
      <c r="F9" s="95" t="e">
        <f>100-((E9/D9)*100)</f>
        <v>#DIV/0!</v>
      </c>
    </row>
    <row r="10" spans="1:6" x14ac:dyDescent="0.2">
      <c r="A10" s="99"/>
      <c r="B10" s="100"/>
      <c r="C10" s="100"/>
      <c r="D10" s="101"/>
      <c r="E10" s="101"/>
      <c r="F10" s="102"/>
    </row>
    <row r="11" spans="1:6" x14ac:dyDescent="0.2">
      <c r="A11" s="89" t="s">
        <v>121</v>
      </c>
      <c r="B11" s="91">
        <v>0</v>
      </c>
      <c r="C11" s="91">
        <v>30</v>
      </c>
      <c r="D11" s="91">
        <f>(C11*24)*B11</f>
        <v>0</v>
      </c>
      <c r="E11" s="91">
        <v>0</v>
      </c>
      <c r="F11" s="103"/>
    </row>
    <row r="12" spans="1:6" x14ac:dyDescent="0.2">
      <c r="A12" s="93" t="s">
        <v>0</v>
      </c>
      <c r="B12" s="94"/>
      <c r="C12" s="94"/>
      <c r="D12" s="94">
        <f>D11</f>
        <v>0</v>
      </c>
      <c r="E12" s="94">
        <f>E11</f>
        <v>0</v>
      </c>
      <c r="F12" s="95" t="e">
        <f>100-((E12/D12)*100)</f>
        <v>#DIV/0!</v>
      </c>
    </row>
    <row r="13" spans="1:6" x14ac:dyDescent="0.2">
      <c r="A13" s="96"/>
      <c r="B13" s="97"/>
      <c r="C13" s="97"/>
      <c r="D13" s="104"/>
      <c r="E13" s="104"/>
      <c r="F13" s="105"/>
    </row>
    <row r="14" spans="1:6" x14ac:dyDescent="0.2">
      <c r="A14" s="90" t="s">
        <v>122</v>
      </c>
      <c r="B14" s="91">
        <v>0</v>
      </c>
      <c r="C14" s="91">
        <v>30</v>
      </c>
      <c r="D14" s="91">
        <f>(C14*24)*B14</f>
        <v>0</v>
      </c>
      <c r="E14" s="91">
        <v>0</v>
      </c>
      <c r="F14" s="245"/>
    </row>
    <row r="15" spans="1:6" x14ac:dyDescent="0.2">
      <c r="A15" s="90" t="s">
        <v>123</v>
      </c>
      <c r="B15" s="91">
        <v>0</v>
      </c>
      <c r="C15" s="91">
        <v>30</v>
      </c>
      <c r="D15" s="91">
        <f>(C15*24)*B15</f>
        <v>0</v>
      </c>
      <c r="E15" s="91">
        <v>0</v>
      </c>
      <c r="F15" s="246"/>
    </row>
    <row r="16" spans="1:6" x14ac:dyDescent="0.2">
      <c r="A16" s="90" t="s">
        <v>124</v>
      </c>
      <c r="B16" s="91">
        <v>0</v>
      </c>
      <c r="C16" s="91">
        <v>30</v>
      </c>
      <c r="D16" s="91">
        <f t="shared" ref="D16:D21" si="0">(C16*24)*B16</f>
        <v>0</v>
      </c>
      <c r="E16" s="91">
        <v>0</v>
      </c>
      <c r="F16" s="246"/>
    </row>
    <row r="17" spans="1:6" x14ac:dyDescent="0.2">
      <c r="A17" s="90" t="s">
        <v>125</v>
      </c>
      <c r="B17" s="91">
        <v>0</v>
      </c>
      <c r="C17" s="91">
        <v>30</v>
      </c>
      <c r="D17" s="91">
        <f t="shared" si="0"/>
        <v>0</v>
      </c>
      <c r="E17" s="91">
        <v>0</v>
      </c>
      <c r="F17" s="246"/>
    </row>
    <row r="18" spans="1:6" x14ac:dyDescent="0.2">
      <c r="A18" s="90" t="s">
        <v>126</v>
      </c>
      <c r="B18" s="91">
        <v>0</v>
      </c>
      <c r="C18" s="91">
        <v>30</v>
      </c>
      <c r="D18" s="91">
        <f t="shared" si="0"/>
        <v>0</v>
      </c>
      <c r="E18" s="91">
        <v>0</v>
      </c>
      <c r="F18" s="246"/>
    </row>
    <row r="19" spans="1:6" x14ac:dyDescent="0.2">
      <c r="A19" s="90" t="s">
        <v>127</v>
      </c>
      <c r="B19" s="91">
        <v>0</v>
      </c>
      <c r="C19" s="91">
        <v>30</v>
      </c>
      <c r="D19" s="91">
        <f t="shared" si="0"/>
        <v>0</v>
      </c>
      <c r="E19" s="91">
        <v>0</v>
      </c>
      <c r="F19" s="247"/>
    </row>
    <row r="20" spans="1:6" ht="25.5" x14ac:dyDescent="0.2">
      <c r="A20" s="106" t="s">
        <v>128</v>
      </c>
      <c r="B20" s="91">
        <v>0</v>
      </c>
      <c r="C20" s="91">
        <v>30</v>
      </c>
      <c r="D20" s="91">
        <f t="shared" si="0"/>
        <v>0</v>
      </c>
      <c r="E20" s="91">
        <v>0</v>
      </c>
      <c r="F20" s="107"/>
    </row>
    <row r="21" spans="1:6" ht="25.5" x14ac:dyDescent="0.2">
      <c r="A21" s="106" t="s">
        <v>129</v>
      </c>
      <c r="B21" s="91">
        <v>0</v>
      </c>
      <c r="C21" s="91">
        <v>30</v>
      </c>
      <c r="D21" s="91">
        <f t="shared" si="0"/>
        <v>0</v>
      </c>
      <c r="E21" s="91">
        <v>0</v>
      </c>
      <c r="F21" s="107"/>
    </row>
    <row r="22" spans="1:6" x14ac:dyDescent="0.2">
      <c r="A22" s="93" t="s">
        <v>0</v>
      </c>
      <c r="B22" s="94"/>
      <c r="C22" s="94"/>
      <c r="D22" s="94">
        <f>SUM(D14:D19)</f>
        <v>0</v>
      </c>
      <c r="E22" s="94">
        <f>SUM(E14:E21)</f>
        <v>0</v>
      </c>
      <c r="F22" s="95" t="e">
        <f>100-((E22/D22)*100)</f>
        <v>#DIV/0!</v>
      </c>
    </row>
    <row r="23" spans="1:6" x14ac:dyDescent="0.2">
      <c r="A23" s="108"/>
      <c r="B23" s="104"/>
      <c r="C23" s="104"/>
      <c r="D23" s="104"/>
      <c r="E23" s="104"/>
      <c r="F23" s="105"/>
    </row>
    <row r="24" spans="1:6" x14ac:dyDescent="0.2">
      <c r="A24" s="90" t="s">
        <v>130</v>
      </c>
      <c r="B24" s="91">
        <v>0</v>
      </c>
      <c r="C24" s="91">
        <v>30</v>
      </c>
      <c r="D24" s="91">
        <f>(C24*24)*B24</f>
        <v>0</v>
      </c>
      <c r="E24" s="91">
        <v>0</v>
      </c>
      <c r="F24" s="245"/>
    </row>
    <row r="25" spans="1:6" x14ac:dyDescent="0.2">
      <c r="A25" s="90" t="s">
        <v>131</v>
      </c>
      <c r="B25" s="91">
        <v>0</v>
      </c>
      <c r="C25" s="91">
        <v>30</v>
      </c>
      <c r="D25" s="91">
        <f>(C25*24)*B25</f>
        <v>0</v>
      </c>
      <c r="E25" s="91">
        <v>0</v>
      </c>
      <c r="F25" s="246"/>
    </row>
    <row r="26" spans="1:6" x14ac:dyDescent="0.2">
      <c r="A26" s="90" t="s">
        <v>132</v>
      </c>
      <c r="B26" s="91">
        <v>0</v>
      </c>
      <c r="C26" s="91">
        <v>30</v>
      </c>
      <c r="D26" s="91">
        <f>(C26*24)*B26</f>
        <v>0</v>
      </c>
      <c r="E26" s="91">
        <v>0</v>
      </c>
      <c r="F26" s="247"/>
    </row>
    <row r="27" spans="1:6" x14ac:dyDescent="0.2">
      <c r="A27" s="93" t="s">
        <v>0</v>
      </c>
      <c r="B27" s="94"/>
      <c r="C27" s="94"/>
      <c r="D27" s="94">
        <f>SUM(D24:D26)</f>
        <v>0</v>
      </c>
      <c r="E27" s="94">
        <f>SUM(E24:E26)</f>
        <v>0</v>
      </c>
      <c r="F27" s="95" t="e">
        <f>100-((E27/D27)*100)</f>
        <v>#DIV/0!</v>
      </c>
    </row>
  </sheetData>
  <mergeCells count="3">
    <mergeCell ref="F2:F5"/>
    <mergeCell ref="F14:F19"/>
    <mergeCell ref="F24:F2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FOLHA DE ROSTO</vt:lpstr>
      <vt:lpstr>Despesa Manutenções Externas</vt:lpstr>
      <vt:lpstr>Custo Peças</vt:lpstr>
      <vt:lpstr>Custo de Contrato de Manutenção</vt:lpstr>
      <vt:lpstr>Indicadores Proc e Desemp_I</vt:lpstr>
      <vt:lpstr>Indicadores Proc e Desemp_II</vt:lpstr>
      <vt:lpstr>Programados x executados</vt:lpstr>
      <vt:lpstr>Indicadores Disponibilidade</vt:lpstr>
      <vt:lpstr>Calculo de Disponibilidade</vt:lpstr>
      <vt:lpstr>Indicadores de Pendências</vt:lpstr>
      <vt:lpstr>Total de Os´s</vt:lpstr>
      <vt:lpstr>Qde de OS´s por Setor</vt:lpstr>
      <vt:lpstr>Tipos de Serviços</vt:lpstr>
      <vt:lpstr>Os´s Corretivas- Status</vt:lpstr>
      <vt:lpstr>Equipamentos_Acessórios</vt:lpstr>
      <vt:lpstr>Corretivas Externas e Internas</vt:lpstr>
      <vt:lpstr>Erro Operacional e Mau Uso</vt:lpstr>
      <vt:lpstr>Ganhos EC</vt:lpstr>
    </vt:vector>
  </TitlesOfParts>
  <Company>For Medical Vendas e Assistencia Técnica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Medical</dc:creator>
  <cp:lastModifiedBy>Camila dos Santos Cirilo da Silva</cp:lastModifiedBy>
  <cp:lastPrinted>2022-04-12T20:52:23Z</cp:lastPrinted>
  <dcterms:created xsi:type="dcterms:W3CDTF">2011-05-23T14:05:19Z</dcterms:created>
  <dcterms:modified xsi:type="dcterms:W3CDTF">2023-03-22T18:05:36Z</dcterms:modified>
</cp:coreProperties>
</file>