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4\NUTRIÇÃO\REGULAR - UPAs nova lei\FORMAÇÃO DE PREÇOS\"/>
    </mc:Choice>
  </mc:AlternateContent>
  <bookViews>
    <workbookView xWindow="0" yWindow="0" windowWidth="28800" windowHeight="12435"/>
  </bookViews>
  <sheets>
    <sheet name="ANEXO IV" sheetId="16" r:id="rId1"/>
    <sheet name="ANEXO IV-A  ALIM. COMP." sheetId="11" r:id="rId2"/>
    <sheet name="ANEXO IV-B FORM. INF." sheetId="12" r:id="rId3"/>
    <sheet name="ANEXO IV-C FORM PREÇOS RICAR" sheetId="17" r:id="rId4"/>
    <sheet name="ANEXO IV-C FORM PREÇOS MH" sheetId="18" r:id="rId5"/>
    <sheet name="ANEXO IV-C FORM PREÇOS REALENGO" sheetId="20" r:id="rId6"/>
    <sheet name="ANEXO IV-C FORM PREÇOS JPA" sheetId="19" r:id="rId7"/>
    <sheet name="ANEXO IV-D  MAO DE OBRA" sheetId="10" r:id="rId8"/>
    <sheet name="ANEXO IV-E PLANILHA ABERTA MO" sheetId="13" r:id="rId9"/>
    <sheet name="ANEXO IV F - RESUMO DE COTAÇÃO" sheetId="14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4" l="1"/>
  <c r="E15" i="14"/>
  <c r="F15" i="14"/>
  <c r="C15" i="14"/>
  <c r="F17" i="14" l="1"/>
  <c r="F16" i="14"/>
  <c r="F18" i="14" s="1"/>
  <c r="C95" i="19"/>
  <c r="B95" i="19"/>
  <c r="F94" i="19"/>
  <c r="E94" i="19"/>
  <c r="G94" i="19" s="1"/>
  <c r="F93" i="19"/>
  <c r="E93" i="19"/>
  <c r="G93" i="19" s="1"/>
  <c r="F92" i="19"/>
  <c r="E92" i="19"/>
  <c r="G92" i="19" s="1"/>
  <c r="G91" i="19"/>
  <c r="F91" i="19"/>
  <c r="E91" i="19"/>
  <c r="F90" i="19"/>
  <c r="E90" i="19"/>
  <c r="G90" i="19" s="1"/>
  <c r="F89" i="19"/>
  <c r="E89" i="19"/>
  <c r="G89" i="19" s="1"/>
  <c r="C87" i="19"/>
  <c r="B87" i="19"/>
  <c r="F86" i="19"/>
  <c r="E86" i="19"/>
  <c r="G86" i="19" s="1"/>
  <c r="F85" i="19"/>
  <c r="E85" i="19"/>
  <c r="G85" i="19" s="1"/>
  <c r="F84" i="19"/>
  <c r="E84" i="19"/>
  <c r="G84" i="19" s="1"/>
  <c r="F83" i="19"/>
  <c r="E83" i="19"/>
  <c r="G83" i="19" s="1"/>
  <c r="F82" i="19"/>
  <c r="E82" i="19"/>
  <c r="G82" i="19" s="1"/>
  <c r="F81" i="19"/>
  <c r="E81" i="19"/>
  <c r="G81" i="19" s="1"/>
  <c r="C79" i="19"/>
  <c r="B79" i="19"/>
  <c r="F78" i="19"/>
  <c r="E78" i="19"/>
  <c r="G78" i="19" s="1"/>
  <c r="F77" i="19"/>
  <c r="E77" i="19"/>
  <c r="G77" i="19" s="1"/>
  <c r="F76" i="19"/>
  <c r="E76" i="19"/>
  <c r="G76" i="19" s="1"/>
  <c r="F75" i="19"/>
  <c r="E75" i="19"/>
  <c r="G75" i="19" s="1"/>
  <c r="F74" i="19"/>
  <c r="E74" i="19"/>
  <c r="G74" i="19" s="1"/>
  <c r="F73" i="19"/>
  <c r="E73" i="19"/>
  <c r="G73" i="19" s="1"/>
  <c r="C71" i="19"/>
  <c r="B71" i="19"/>
  <c r="F70" i="19"/>
  <c r="E70" i="19"/>
  <c r="G70" i="19" s="1"/>
  <c r="F69" i="19"/>
  <c r="E69" i="19"/>
  <c r="G69" i="19" s="1"/>
  <c r="F68" i="19"/>
  <c r="E68" i="19"/>
  <c r="G68" i="19" s="1"/>
  <c r="F67" i="19"/>
  <c r="E67" i="19"/>
  <c r="G67" i="19" s="1"/>
  <c r="F66" i="19"/>
  <c r="E66" i="19"/>
  <c r="G66" i="19" s="1"/>
  <c r="F65" i="19"/>
  <c r="E65" i="19"/>
  <c r="G65" i="19" s="1"/>
  <c r="C63" i="19"/>
  <c r="B63" i="19"/>
  <c r="F62" i="19"/>
  <c r="E62" i="19"/>
  <c r="G62" i="19" s="1"/>
  <c r="F61" i="19"/>
  <c r="E61" i="19"/>
  <c r="G61" i="19" s="1"/>
  <c r="F60" i="19"/>
  <c r="E60" i="19"/>
  <c r="G60" i="19" s="1"/>
  <c r="F59" i="19"/>
  <c r="E59" i="19"/>
  <c r="G59" i="19" s="1"/>
  <c r="F58" i="19"/>
  <c r="E58" i="19"/>
  <c r="G58" i="19" s="1"/>
  <c r="F57" i="19"/>
  <c r="E57" i="19"/>
  <c r="G57" i="19" s="1"/>
  <c r="C55" i="19"/>
  <c r="B55" i="19"/>
  <c r="F54" i="19"/>
  <c r="E54" i="19"/>
  <c r="G54" i="19" s="1"/>
  <c r="F53" i="19"/>
  <c r="E53" i="19"/>
  <c r="G53" i="19" s="1"/>
  <c r="F52" i="19"/>
  <c r="E52" i="19"/>
  <c r="G52" i="19" s="1"/>
  <c r="F51" i="19"/>
  <c r="E51" i="19"/>
  <c r="G51" i="19" s="1"/>
  <c r="F50" i="19"/>
  <c r="E50" i="19"/>
  <c r="G50" i="19" s="1"/>
  <c r="F49" i="19"/>
  <c r="E49" i="19"/>
  <c r="G49" i="19" s="1"/>
  <c r="C47" i="19"/>
  <c r="B47" i="19"/>
  <c r="F46" i="19"/>
  <c r="E46" i="19"/>
  <c r="G46" i="19" s="1"/>
  <c r="F45" i="19"/>
  <c r="E45" i="19"/>
  <c r="G45" i="19" s="1"/>
  <c r="F44" i="19"/>
  <c r="E44" i="19"/>
  <c r="G44" i="19" s="1"/>
  <c r="F43" i="19"/>
  <c r="E43" i="19"/>
  <c r="G43" i="19" s="1"/>
  <c r="F42" i="19"/>
  <c r="E42" i="19"/>
  <c r="G42" i="19" s="1"/>
  <c r="F41" i="19"/>
  <c r="E41" i="19"/>
  <c r="G41" i="19" s="1"/>
  <c r="C39" i="19"/>
  <c r="B39" i="19"/>
  <c r="F38" i="19"/>
  <c r="E38" i="19"/>
  <c r="G38" i="19" s="1"/>
  <c r="F37" i="19"/>
  <c r="E37" i="19"/>
  <c r="G37" i="19" s="1"/>
  <c r="F36" i="19"/>
  <c r="E36" i="19"/>
  <c r="G36" i="19" s="1"/>
  <c r="F35" i="19"/>
  <c r="E35" i="19"/>
  <c r="G35" i="19" s="1"/>
  <c r="F34" i="19"/>
  <c r="E34" i="19"/>
  <c r="G34" i="19" s="1"/>
  <c r="F33" i="19"/>
  <c r="E33" i="19"/>
  <c r="G33" i="19" s="1"/>
  <c r="C31" i="19"/>
  <c r="B31" i="19"/>
  <c r="F30" i="19"/>
  <c r="E30" i="19"/>
  <c r="G30" i="19" s="1"/>
  <c r="F29" i="19"/>
  <c r="E29" i="19"/>
  <c r="G29" i="19" s="1"/>
  <c r="F28" i="19"/>
  <c r="E28" i="19"/>
  <c r="G28" i="19" s="1"/>
  <c r="F27" i="19"/>
  <c r="E27" i="19"/>
  <c r="G27" i="19" s="1"/>
  <c r="F26" i="19"/>
  <c r="E26" i="19"/>
  <c r="G26" i="19" s="1"/>
  <c r="F25" i="19"/>
  <c r="E25" i="19"/>
  <c r="G25" i="19" s="1"/>
  <c r="F22" i="19"/>
  <c r="E22" i="19"/>
  <c r="G22" i="19" s="1"/>
  <c r="F21" i="19"/>
  <c r="E21" i="19"/>
  <c r="G21" i="19" s="1"/>
  <c r="F20" i="19"/>
  <c r="E20" i="19"/>
  <c r="G20" i="19" s="1"/>
  <c r="F19" i="19"/>
  <c r="E19" i="19"/>
  <c r="G19" i="19" s="1"/>
  <c r="F18" i="19"/>
  <c r="E18" i="19"/>
  <c r="G18" i="19" s="1"/>
  <c r="F17" i="19"/>
  <c r="E17" i="19"/>
  <c r="G17" i="19" s="1"/>
  <c r="B14" i="19"/>
  <c r="F13" i="19"/>
  <c r="F12" i="19"/>
  <c r="F11" i="19"/>
  <c r="F10" i="19"/>
  <c r="B8" i="19"/>
  <c r="F7" i="19"/>
  <c r="F6" i="19"/>
  <c r="F5" i="19"/>
  <c r="F4" i="19"/>
  <c r="B95" i="20"/>
  <c r="D94" i="20"/>
  <c r="D93" i="20"/>
  <c r="D92" i="20"/>
  <c r="D91" i="20"/>
  <c r="D90" i="20"/>
  <c r="D89" i="20"/>
  <c r="B87" i="20"/>
  <c r="D86" i="20"/>
  <c r="D85" i="20"/>
  <c r="D84" i="20"/>
  <c r="D83" i="20"/>
  <c r="D82" i="20"/>
  <c r="D81" i="20"/>
  <c r="B79" i="20"/>
  <c r="D78" i="20"/>
  <c r="D77" i="20"/>
  <c r="D76" i="20"/>
  <c r="D75" i="20"/>
  <c r="D74" i="20"/>
  <c r="D73" i="20"/>
  <c r="B71" i="20"/>
  <c r="D70" i="20"/>
  <c r="D69" i="20"/>
  <c r="D68" i="20"/>
  <c r="D67" i="20"/>
  <c r="D66" i="20"/>
  <c r="D65" i="20"/>
  <c r="B63" i="20"/>
  <c r="D62" i="20"/>
  <c r="D61" i="20"/>
  <c r="D60" i="20"/>
  <c r="D59" i="20"/>
  <c r="D58" i="20"/>
  <c r="D57" i="20"/>
  <c r="B55" i="20"/>
  <c r="D54" i="20"/>
  <c r="D53" i="20"/>
  <c r="D52" i="20"/>
  <c r="D51" i="20"/>
  <c r="D50" i="20"/>
  <c r="D49" i="20"/>
  <c r="B47" i="20"/>
  <c r="D46" i="20"/>
  <c r="D45" i="20"/>
  <c r="D44" i="20"/>
  <c r="D43" i="20"/>
  <c r="D42" i="20"/>
  <c r="D41" i="20"/>
  <c r="B39" i="20"/>
  <c r="D38" i="20"/>
  <c r="D37" i="20"/>
  <c r="D36" i="20"/>
  <c r="D35" i="20"/>
  <c r="D34" i="20"/>
  <c r="D33" i="20"/>
  <c r="B31" i="20"/>
  <c r="D30" i="20"/>
  <c r="D29" i="20"/>
  <c r="D28" i="20"/>
  <c r="D27" i="20"/>
  <c r="D26" i="20"/>
  <c r="D25" i="20"/>
  <c r="B23" i="20"/>
  <c r="D22" i="20"/>
  <c r="D21" i="20"/>
  <c r="D20" i="20"/>
  <c r="D19" i="20"/>
  <c r="D18" i="20"/>
  <c r="D17" i="20"/>
  <c r="B14" i="20"/>
  <c r="D13" i="20"/>
  <c r="D12" i="20"/>
  <c r="D11" i="20"/>
  <c r="D10" i="20"/>
  <c r="B8" i="20"/>
  <c r="D7" i="20"/>
  <c r="D6" i="20"/>
  <c r="D5" i="20"/>
  <c r="D4" i="20"/>
  <c r="D17" i="14"/>
  <c r="D16" i="14"/>
  <c r="D18" i="14" s="1"/>
  <c r="D94" i="18"/>
  <c r="D93" i="18"/>
  <c r="D92" i="18"/>
  <c r="D91" i="18"/>
  <c r="D90" i="18"/>
  <c r="D89" i="18"/>
  <c r="D86" i="18"/>
  <c r="D85" i="18"/>
  <c r="D84" i="18"/>
  <c r="D83" i="18"/>
  <c r="D82" i="18"/>
  <c r="D81" i="18"/>
  <c r="D78" i="18"/>
  <c r="D77" i="18"/>
  <c r="D76" i="18"/>
  <c r="D75" i="18"/>
  <c r="D74" i="18"/>
  <c r="D73" i="18"/>
  <c r="D70" i="18"/>
  <c r="D69" i="18"/>
  <c r="D68" i="18"/>
  <c r="D67" i="18"/>
  <c r="D66" i="18"/>
  <c r="D65" i="18"/>
  <c r="D62" i="18"/>
  <c r="D61" i="18"/>
  <c r="D60" i="18"/>
  <c r="D59" i="18"/>
  <c r="D58" i="18"/>
  <c r="D57" i="18"/>
  <c r="D54" i="18"/>
  <c r="D53" i="18"/>
  <c r="D52" i="18"/>
  <c r="D51" i="18"/>
  <c r="D50" i="18"/>
  <c r="D49" i="18"/>
  <c r="D46" i="18"/>
  <c r="D45" i="18"/>
  <c r="D44" i="18"/>
  <c r="D43" i="18"/>
  <c r="D42" i="18"/>
  <c r="D41" i="18"/>
  <c r="B39" i="18"/>
  <c r="D38" i="18"/>
  <c r="D37" i="18"/>
  <c r="D36" i="18"/>
  <c r="D35" i="18"/>
  <c r="D34" i="18"/>
  <c r="D33" i="18"/>
  <c r="B31" i="18"/>
  <c r="D30" i="18"/>
  <c r="D29" i="18"/>
  <c r="D28" i="18"/>
  <c r="D27" i="18"/>
  <c r="D26" i="18"/>
  <c r="D25" i="18"/>
  <c r="D22" i="18"/>
  <c r="D21" i="18"/>
  <c r="D20" i="18"/>
  <c r="D19" i="18"/>
  <c r="D18" i="18"/>
  <c r="D17" i="18"/>
  <c r="B14" i="18"/>
  <c r="D13" i="18"/>
  <c r="D12" i="18"/>
  <c r="D11" i="18"/>
  <c r="D10" i="18"/>
  <c r="B8" i="18"/>
  <c r="D7" i="18"/>
  <c r="D6" i="18"/>
  <c r="D5" i="18"/>
  <c r="D4" i="18"/>
  <c r="C17" i="14"/>
  <c r="C16" i="14"/>
  <c r="D94" i="17"/>
  <c r="D93" i="17"/>
  <c r="D92" i="17"/>
  <c r="D91" i="17"/>
  <c r="D90" i="17"/>
  <c r="D89" i="17"/>
  <c r="D86" i="17"/>
  <c r="D85" i="17"/>
  <c r="D84" i="17"/>
  <c r="D83" i="17"/>
  <c r="D82" i="17"/>
  <c r="D81" i="17"/>
  <c r="D78" i="17"/>
  <c r="D77" i="17"/>
  <c r="D76" i="17"/>
  <c r="D75" i="17"/>
  <c r="D74" i="17"/>
  <c r="D73" i="17"/>
  <c r="D70" i="17"/>
  <c r="D69" i="17"/>
  <c r="D68" i="17"/>
  <c r="D67" i="17"/>
  <c r="D66" i="17"/>
  <c r="D65" i="17"/>
  <c r="D62" i="17"/>
  <c r="D61" i="17"/>
  <c r="D60" i="17"/>
  <c r="D59" i="17"/>
  <c r="D58" i="17"/>
  <c r="D57" i="17"/>
  <c r="B55" i="17"/>
  <c r="D54" i="17"/>
  <c r="D53" i="17"/>
  <c r="D52" i="17"/>
  <c r="D51" i="17"/>
  <c r="D50" i="17"/>
  <c r="D49" i="17"/>
  <c r="B47" i="17"/>
  <c r="D46" i="17"/>
  <c r="D45" i="17"/>
  <c r="D44" i="17"/>
  <c r="D43" i="17"/>
  <c r="D42" i="17"/>
  <c r="D41" i="17"/>
  <c r="B39" i="17"/>
  <c r="D38" i="17"/>
  <c r="D37" i="17"/>
  <c r="D36" i="17"/>
  <c r="D35" i="17"/>
  <c r="D34" i="17"/>
  <c r="D33" i="17"/>
  <c r="B31" i="17"/>
  <c r="D30" i="17"/>
  <c r="D29" i="17"/>
  <c r="D28" i="17"/>
  <c r="D27" i="17"/>
  <c r="D26" i="17"/>
  <c r="D25" i="17"/>
  <c r="B23" i="17"/>
  <c r="D22" i="17"/>
  <c r="D21" i="17"/>
  <c r="D20" i="17"/>
  <c r="D19" i="17"/>
  <c r="D18" i="17"/>
  <c r="D17" i="17"/>
  <c r="B14" i="17"/>
  <c r="D13" i="17"/>
  <c r="D12" i="17"/>
  <c r="D11" i="17"/>
  <c r="D10" i="17"/>
  <c r="B8" i="17"/>
  <c r="D7" i="17"/>
  <c r="D6" i="17"/>
  <c r="D5" i="17"/>
  <c r="D4" i="17"/>
  <c r="C18" i="14" l="1"/>
  <c r="F71" i="19"/>
  <c r="F23" i="19"/>
  <c r="F39" i="19"/>
  <c r="B96" i="19"/>
  <c r="F31" i="19"/>
  <c r="G39" i="19"/>
  <c r="G71" i="19"/>
  <c r="F95" i="19"/>
  <c r="F8" i="19"/>
  <c r="F47" i="19"/>
  <c r="F79" i="19"/>
  <c r="F63" i="19"/>
  <c r="F14" i="19"/>
  <c r="G31" i="19"/>
  <c r="C96" i="19"/>
  <c r="F55" i="19"/>
  <c r="G63" i="19"/>
  <c r="F87" i="19"/>
  <c r="G95" i="19"/>
  <c r="D71" i="20"/>
  <c r="D39" i="20"/>
  <c r="D63" i="20"/>
  <c r="D8" i="20"/>
  <c r="B96" i="20"/>
  <c r="D23" i="20"/>
  <c r="D55" i="20"/>
  <c r="D87" i="20"/>
  <c r="D31" i="20"/>
  <c r="D95" i="20"/>
  <c r="D14" i="20"/>
  <c r="D47" i="20"/>
  <c r="D79" i="20"/>
  <c r="D31" i="18"/>
  <c r="D63" i="18"/>
  <c r="D95" i="18"/>
  <c r="B96" i="18"/>
  <c r="D23" i="18"/>
  <c r="D55" i="18"/>
  <c r="D87" i="18"/>
  <c r="D8" i="18"/>
  <c r="D14" i="18"/>
  <c r="D39" i="18"/>
  <c r="D47" i="18"/>
  <c r="D71" i="18"/>
  <c r="D79" i="18"/>
  <c r="B96" i="17"/>
  <c r="D39" i="17"/>
  <c r="D71" i="17"/>
  <c r="D14" i="17"/>
  <c r="D47" i="17"/>
  <c r="D79" i="17"/>
  <c r="D8" i="17"/>
  <c r="D31" i="17"/>
  <c r="D23" i="17"/>
  <c r="D55" i="17"/>
  <c r="D63" i="17"/>
  <c r="D87" i="17"/>
  <c r="D95" i="17"/>
  <c r="G23" i="19"/>
  <c r="G55" i="19"/>
  <c r="G87" i="19"/>
  <c r="G47" i="19"/>
  <c r="G79" i="19"/>
  <c r="E16" i="14"/>
  <c r="E17" i="14"/>
  <c r="F96" i="19" l="1"/>
  <c r="D96" i="20"/>
  <c r="D97" i="20" s="1"/>
  <c r="E18" i="14"/>
  <c r="B97" i="19"/>
  <c r="D96" i="18"/>
  <c r="D97" i="18" s="1"/>
  <c r="D96" i="17"/>
  <c r="D98" i="17" s="1"/>
  <c r="G96" i="19"/>
  <c r="F97" i="19" l="1"/>
  <c r="F98" i="19" s="1"/>
  <c r="D97" i="17"/>
  <c r="D99" i="17" s="1"/>
  <c r="D98" i="20"/>
  <c r="D99" i="20" s="1"/>
  <c r="D98" i="18"/>
  <c r="D99" i="18" s="1"/>
  <c r="F99" i="19"/>
  <c r="C134" i="13"/>
  <c r="C133" i="13"/>
  <c r="C131" i="13"/>
  <c r="C130" i="13"/>
  <c r="C129" i="13"/>
  <c r="C128" i="13"/>
  <c r="C127" i="13"/>
  <c r="F100" i="19" l="1"/>
  <c r="C132" i="13"/>
  <c r="E6" i="10"/>
  <c r="F19" i="14" s="1"/>
  <c r="E5" i="10"/>
  <c r="E19" i="14" s="1"/>
  <c r="E4" i="10"/>
  <c r="D19" i="14" s="1"/>
  <c r="E3" i="10"/>
  <c r="C19" i="14" s="1"/>
  <c r="E7" i="10" l="1"/>
  <c r="F20" i="14" l="1"/>
  <c r="F3" i="16" s="1"/>
  <c r="E20" i="14"/>
  <c r="E3" i="16" s="1"/>
  <c r="D20" i="14"/>
  <c r="D3" i="16" s="1"/>
  <c r="C20" i="14"/>
  <c r="C3" i="16" s="1"/>
  <c r="F22" i="14" l="1"/>
  <c r="E22" i="14"/>
  <c r="D22" i="14"/>
  <c r="C4" i="16"/>
  <c r="C5" i="16" s="1"/>
  <c r="C22" i="14"/>
  <c r="C21" i="14"/>
  <c r="C23" i="14" s="1"/>
</calcChain>
</file>

<file path=xl/sharedStrings.xml><?xml version="1.0" encoding="utf-8"?>
<sst xmlns="http://schemas.openxmlformats.org/spreadsheetml/2006/main" count="1030" uniqueCount="289">
  <si>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</si>
  <si>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</si>
  <si>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</si>
  <si>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</si>
  <si>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</si>
  <si>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</si>
  <si>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</si>
  <si>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</si>
  <si>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</si>
  <si>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</si>
  <si>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</si>
  <si>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</si>
  <si>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</si>
  <si>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</si>
  <si>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</si>
  <si>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</si>
  <si>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</si>
  <si>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</si>
  <si>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Funcionários</t>
  </si>
  <si>
    <t>Custo Unitário ($)</t>
  </si>
  <si>
    <t>Total Mensal</t>
  </si>
  <si>
    <t>UPA</t>
  </si>
  <si>
    <t>Distribuição Pessoal</t>
  </si>
  <si>
    <t>12x36 DIURNO</t>
  </si>
  <si>
    <t>CUSTO UNITÁRIO ($)</t>
  </si>
  <si>
    <t>CUSTO TOTAL ($)</t>
  </si>
  <si>
    <t>Copeiro</t>
  </si>
  <si>
    <t>Total por LOTE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</si>
  <si>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</si>
  <si>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</si>
  <si>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</si>
  <si>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</si>
  <si>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</si>
  <si>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</si>
  <si>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</si>
  <si>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</si>
  <si>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</si>
  <si>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</si>
  <si>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</si>
  <si>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</si>
  <si>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</si>
  <si>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</si>
  <si>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</si>
  <si>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</si>
  <si>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</si>
  <si>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</si>
  <si>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</si>
  <si>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</si>
  <si>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</si>
  <si>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</si>
  <si>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</si>
  <si>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</si>
  <si>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</si>
  <si>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</si>
  <si>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</si>
  <si>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</si>
  <si>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</si>
  <si>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</si>
  <si>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</si>
  <si>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</si>
  <si>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</si>
  <si>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</si>
  <si>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</si>
  <si>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</si>
  <si>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</si>
  <si>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</si>
  <si>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</si>
  <si>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</si>
  <si>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</si>
  <si>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</si>
  <si>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</si>
  <si>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</si>
  <si>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</si>
  <si>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</si>
  <si>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</si>
  <si>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</si>
  <si>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</si>
  <si>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</si>
  <si>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</si>
  <si>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</si>
  <si>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</si>
  <si>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</si>
  <si>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</si>
  <si>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</si>
  <si>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</si>
  <si>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</si>
  <si>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</si>
  <si>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</si>
  <si>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</si>
  <si>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</si>
  <si>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</si>
  <si>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</si>
  <si>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</si>
  <si>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</si>
  <si>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</si>
  <si>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</si>
  <si>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</si>
  <si>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</si>
  <si>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</si>
  <si>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</si>
  <si>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</si>
  <si>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</si>
  <si>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</si>
  <si>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</si>
  <si>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</si>
  <si>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</si>
  <si>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</si>
  <si>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</si>
  <si>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</si>
  <si>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</si>
  <si>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</si>
  <si>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</si>
  <si>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</si>
  <si>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</si>
  <si>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</si>
  <si>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</si>
  <si>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</si>
  <si>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</si>
  <si>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</si>
  <si>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</si>
  <si>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</si>
  <si>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</si>
  <si>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</si>
  <si>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</si>
  <si>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</si>
  <si>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</si>
  <si>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</si>
  <si>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</si>
  <si>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</si>
  <si>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</si>
  <si>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</si>
  <si>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</si>
  <si>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</si>
  <si>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</si>
  <si>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</si>
  <si>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</si>
  <si>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</si>
  <si>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</si>
  <si>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</si>
  <si>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</si>
  <si>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</si>
  <si>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</si>
  <si>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</si>
  <si>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</si>
  <si>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</si>
  <si>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</si>
  <si>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</si>
  <si>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</si>
  <si>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</si>
  <si>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</si>
  <si>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</si>
  <si>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</si>
  <si>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</si>
  <si>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</si>
  <si>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</si>
  <si>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</si>
  <si>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</si>
  <si>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</si>
  <si>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</si>
  <si>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</si>
  <si>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</si>
  <si>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</si>
  <si>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</si>
  <si>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</si>
  <si>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</si>
  <si>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</si>
  <si>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</si>
  <si>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</si>
  <si>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</si>
  <si>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</si>
  <si>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</si>
  <si>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</si>
  <si>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</si>
  <si>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</si>
  <si>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</si>
  <si>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</si>
  <si>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</si>
  <si>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</si>
  <si>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</si>
  <si>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</si>
  <si>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</si>
  <si>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</si>
  <si>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</si>
  <si>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</si>
  <si>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</si>
  <si>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</si>
  <si>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</si>
  <si>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</si>
  <si>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</si>
  <si>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</si>
  <si>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</si>
  <si>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</si>
  <si>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</si>
  <si>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</si>
  <si>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</si>
  <si>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</si>
  <si>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</si>
  <si>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</si>
  <si>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</si>
  <si>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</si>
  <si>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</si>
  <si>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</si>
  <si>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</si>
  <si>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</si>
  <si>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</si>
  <si>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</si>
  <si>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</si>
  <si>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</si>
  <si>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</si>
  <si>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</si>
  <si>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</si>
  <si>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</si>
  <si>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</si>
  <si>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</si>
  <si>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</si>
  <si>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</si>
  <si>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</si>
  <si>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</si>
  <si>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</si>
  <si>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</si>
  <si>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</si>
  <si>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</si>
  <si>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</si>
  <si>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</si>
  <si>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</si>
  <si>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</si>
  <si>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</si>
  <si>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</si>
  <si>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</si>
  <si>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</si>
  <si>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</si>
  <si>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</si>
  <si>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</si>
  <si>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</si>
  <si>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</si>
  <si>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</si>
  <si>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</si>
  <si>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</si>
  <si>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Total Mensal por LOTE – VALOR MENSAL DO CONTRATO ($)</t>
  </si>
  <si>
    <t xml:space="preserve"> MENSAL POR UPA ($)</t>
  </si>
  <si>
    <t xml:space="preserve"> MENSAL POR LOTE ($)</t>
  </si>
  <si>
    <t xml:space="preserve"> TOTAL GLOBAL (C x 12 MESES) – ($)</t>
  </si>
  <si>
    <t>Jantar</t>
  </si>
  <si>
    <t>Total Mensal de Refeições por Unidade ($)</t>
  </si>
  <si>
    <t>Total Mensal da Proposta por UNIDADE ($)</t>
  </si>
  <si>
    <t>ALIMENTAÇÃO COMPLEMENTAR</t>
  </si>
  <si>
    <t>FÓRMULAS INFANTIS</t>
  </si>
  <si>
    <t>ESTIMATIVA DE CONSUMO MENSAL (acrescido de 20%)</t>
  </si>
  <si>
    <t>(*)</t>
  </si>
  <si>
    <t>Pacientes</t>
  </si>
  <si>
    <t>ADULTO</t>
  </si>
  <si>
    <t>PEDIATRIA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</si>
  <si>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</si>
  <si>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</si>
  <si>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</si>
  <si>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Valor Total ($)</t>
  </si>
  <si>
    <t xml:space="preserve">Funcionários </t>
  </si>
  <si>
    <t>Alimentação Complementar (2% do Total)</t>
  </si>
  <si>
    <t>Fórmula Infantil (2% do Total)</t>
  </si>
  <si>
    <t>Estimativa de Consumo Mensal (acrescido de 20%)</t>
  </si>
  <si>
    <t xml:space="preserve"> LOTE VI - UPAs</t>
  </si>
  <si>
    <t>RICARDO DE ALBUQUERQUE</t>
  </si>
  <si>
    <t>MARECHAL HERMES</t>
  </si>
  <si>
    <t>REALENGO</t>
  </si>
  <si>
    <t>JACAREPAGUÁ</t>
  </si>
  <si>
    <t xml:space="preserve">LOTE VI - FORMAÇÃO DE PREÇO ABERTO POR ESCALA E POR UPA </t>
  </si>
  <si>
    <t>LOTE VI</t>
  </si>
  <si>
    <t>FORMAÇÃO DE PREÇOS</t>
  </si>
  <si>
    <t>Custo Unitário  ($)</t>
  </si>
  <si>
    <t>Custo Total ($)</t>
  </si>
  <si>
    <t>Paciente ADULTO</t>
  </si>
  <si>
    <t>Paciente PEDIATRIA</t>
  </si>
  <si>
    <t xml:space="preserve"> Custo Unitário ($)- Paciente ADULTO </t>
  </si>
  <si>
    <t xml:space="preserve"> Custo Unitário ($) -Paciente PEDIATRIA - 80% da dieta Adulta </t>
  </si>
  <si>
    <t xml:space="preserve"> Custo Total ($)- Paciente ADULTO </t>
  </si>
  <si>
    <t xml:space="preserve"> Custo Total ($)- Paciente PEDIATRIA </t>
  </si>
  <si>
    <t xml:space="preserve">Total Mensal </t>
  </si>
  <si>
    <t>Alimentação Complementar (5% do Total)</t>
  </si>
  <si>
    <t>Somatório Mensal ($)</t>
  </si>
  <si>
    <t>LOTE VI - UPA RICARDO DE ALBUQUERQUE</t>
  </si>
  <si>
    <t>LOTE VI - UPA MARECHAL HERMES</t>
  </si>
  <si>
    <t xml:space="preserve">LOTE VI - UPA REALENGO </t>
  </si>
  <si>
    <t>LOTE VI - UPA JACAREPAGUÁ</t>
  </si>
  <si>
    <t xml:space="preserve">Somatório Mensal ($) </t>
  </si>
  <si>
    <t>Total Global (12 meses) do LOTE ($)</t>
  </si>
  <si>
    <t xml:space="preserve"> CUSTOS ABERTOS ($) </t>
  </si>
  <si>
    <t>5% para a UPA Jacarepaguá e 2% para as demais UPAs do Total de Refeição Mensal - conforme ANEXO IV-C (faturamento variável com conforme consumo)</t>
  </si>
  <si>
    <t>2% do Total de Refeição Mensal - conforme ANEXO IV-C (faturamento variável com conforme consumo)</t>
  </si>
  <si>
    <r>
      <t>Obs.: </t>
    </r>
    <r>
      <rPr>
        <sz val="10"/>
        <color rgb="FF000000"/>
        <rFont val="Times New Roman"/>
        <family val="1"/>
      </rPr>
      <t xml:space="preserve"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</t>
    </r>
    <r>
      <rPr>
        <sz val="10"/>
        <rFont val="Times New Roman"/>
        <family val="1"/>
      </rPr>
      <t>7.2.79.5</t>
    </r>
    <r>
      <rPr>
        <sz val="10"/>
        <color rgb="FF000000"/>
        <rFont val="Times New Roman"/>
        <family val="1"/>
      </rPr>
      <t>, em até 30 (trinta) dias da assinatura do contrato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</si>
</sst>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3" fillId="4" borderId="1" xfId="10" applyFont="1" applyFill="1" applyBorder="1" applyAlignment="1">
      <alignment horizontal="center" vertical="center" wrapText="1"/>
    </xf>
    <xf numFmtId="44" fontId="0" fillId="0" borderId="0" xfId="10" applyFont="1"/>
    <xf numFmtId="0" fontId="7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4" fontId="3" fillId="4" borderId="1" xfId="10" applyFont="1" applyFill="1" applyBorder="1" applyAlignment="1">
      <alignment vertical="center"/>
    </xf>
    <xf numFmtId="0" fontId="4" fillId="0" borderId="0" xfId="0" applyFont="1"/>
    <xf numFmtId="44" fontId="4" fillId="0" borderId="0" xfId="10" applyFont="1"/>
    <xf numFmtId="0" fontId="0" fillId="0" borderId="0" xfId="0"/>
    <xf numFmtId="0" fontId="0" fillId="0" borderId="0" xfId="0"/>
    <xf numFmtId="44" fontId="5" fillId="3" borderId="1" xfId="1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44" fontId="6" fillId="0" borderId="1" xfId="10" applyFont="1" applyFill="1" applyBorder="1" applyAlignment="1">
      <alignment vertical="center"/>
    </xf>
    <xf numFmtId="44" fontId="5" fillId="3" borderId="1" xfId="0" applyNumberFormat="1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4" fontId="5" fillId="0" borderId="1" xfId="10" applyFont="1" applyBorder="1" applyAlignment="1" applyProtection="1">
      <alignment horizontal="center" vertical="center" wrapText="1"/>
      <protection locked="0"/>
    </xf>
    <xf numFmtId="44" fontId="6" fillId="0" borderId="1" xfId="10" applyFont="1" applyBorder="1" applyAlignment="1" applyProtection="1">
      <alignment horizontal="center" vertical="center" wrapText="1"/>
      <protection locked="0"/>
    </xf>
    <xf numFmtId="44" fontId="5" fillId="3" borderId="1" xfId="10" applyFont="1" applyFill="1" applyBorder="1" applyAlignment="1">
      <alignment horizontal="center" vertical="center" wrapText="1"/>
    </xf>
    <xf numFmtId="0" fontId="0" fillId="0" borderId="0" xfId="0"/>
    <xf numFmtId="0" fontId="0" fillId="0" borderId="11" xfId="0" applyBorder="1"/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8" fillId="0" borderId="9" xfId="10" applyFont="1" applyBorder="1" applyAlignment="1" applyProtection="1">
      <alignment vertical="center"/>
      <protection locked="0"/>
    </xf>
    <xf numFmtId="44" fontId="5" fillId="2" borderId="1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164" fontId="8" fillId="0" borderId="9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5" fillId="3" borderId="1" xfId="1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5" fillId="3" borderId="1" xfId="1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44" fontId="4" fillId="0" borderId="1" xfId="11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44" fontId="4" fillId="4" borderId="1" xfId="11" applyFont="1" applyFill="1" applyBorder="1" applyAlignment="1">
      <alignment horizontal="center"/>
    </xf>
    <xf numFmtId="44" fontId="5" fillId="4" borderId="1" xfId="11" applyFont="1" applyFill="1" applyBorder="1" applyAlignment="1">
      <alignment horizontal="center"/>
    </xf>
    <xf numFmtId="44" fontId="5" fillId="2" borderId="1" xfId="1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44" fontId="5" fillId="2" borderId="16" xfId="3" applyFont="1" applyFill="1" applyBorder="1" applyAlignment="1">
      <alignment horizontal="center" vertical="center" wrapText="1"/>
    </xf>
    <xf numFmtId="44" fontId="4" fillId="4" borderId="2" xfId="1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/>
    </xf>
    <xf numFmtId="44" fontId="5" fillId="3" borderId="4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/>
    </xf>
    <xf numFmtId="44" fontId="12" fillId="2" borderId="16" xfId="6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5" fillId="9" borderId="1" xfId="3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44" fontId="4" fillId="0" borderId="1" xfId="3" applyFont="1" applyBorder="1" applyAlignment="1" applyProtection="1">
      <alignment horizontal="center"/>
      <protection locked="0"/>
    </xf>
    <xf numFmtId="44" fontId="4" fillId="0" borderId="1" xfId="3" applyFont="1" applyBorder="1"/>
    <xf numFmtId="0" fontId="5" fillId="4" borderId="1" xfId="0" applyNumberFormat="1" applyFont="1" applyFill="1" applyBorder="1" applyAlignment="1">
      <alignment horizontal="center"/>
    </xf>
    <xf numFmtId="44" fontId="5" fillId="4" borderId="1" xfId="3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5" fillId="4" borderId="1" xfId="3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44" fontId="5" fillId="4" borderId="1" xfId="0" applyNumberFormat="1" applyFont="1" applyFill="1" applyBorder="1"/>
    <xf numFmtId="0" fontId="0" fillId="0" borderId="0" xfId="0" applyFill="1"/>
    <xf numFmtId="0" fontId="5" fillId="2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1" fontId="5" fillId="9" borderId="1" xfId="10" applyNumberFormat="1" applyFont="1" applyFill="1" applyBorder="1" applyAlignment="1">
      <alignment horizontal="center" vertical="center" wrapText="1"/>
    </xf>
    <xf numFmtId="1" fontId="5" fillId="9" borderId="2" xfId="10" applyNumberFormat="1" applyFont="1" applyFill="1" applyBorder="1" applyAlignment="1">
      <alignment horizontal="center" vertical="center" wrapText="1"/>
    </xf>
    <xf numFmtId="44" fontId="3" fillId="9" borderId="1" xfId="10" applyFont="1" applyFill="1" applyBorder="1" applyAlignment="1">
      <alignment horizontal="center" vertical="center" wrapText="1"/>
    </xf>
    <xf numFmtId="44" fontId="3" fillId="9" borderId="1" xfId="3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44" fontId="6" fillId="0" borderId="1" xfId="10" applyFont="1" applyBorder="1" applyAlignment="1" applyProtection="1">
      <alignment vertical="center"/>
      <protection locked="0"/>
    </xf>
    <xf numFmtId="44" fontId="6" fillId="0" borderId="1" xfId="10" applyFont="1" applyBorder="1" applyAlignment="1">
      <alignment vertical="center"/>
    </xf>
    <xf numFmtId="44" fontId="6" fillId="0" borderId="1" xfId="3" applyFont="1" applyBorder="1" applyAlignment="1">
      <alignment vertical="center"/>
    </xf>
    <xf numFmtId="44" fontId="5" fillId="4" borderId="1" xfId="10" applyFont="1" applyFill="1" applyBorder="1" applyAlignment="1">
      <alignment horizontal="center"/>
    </xf>
    <xf numFmtId="44" fontId="5" fillId="2" borderId="1" xfId="1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4" fontId="5" fillId="0" borderId="1" xfId="10" applyFont="1" applyFill="1" applyBorder="1" applyAlignment="1">
      <alignment horizontal="center"/>
    </xf>
    <xf numFmtId="44" fontId="3" fillId="3" borderId="1" xfId="1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44" fontId="5" fillId="3" borderId="1" xfId="10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44" fontId="4" fillId="0" borderId="1" xfId="10" applyFont="1" applyBorder="1" applyAlignment="1">
      <alignment horizontal="center"/>
    </xf>
    <xf numFmtId="1" fontId="9" fillId="3" borderId="2" xfId="0" applyNumberFormat="1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4" fontId="5" fillId="2" borderId="1" xfId="1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/>
    </xf>
    <xf numFmtId="0" fontId="5" fillId="4" borderId="3" xfId="0" applyNumberFormat="1" applyFont="1" applyFill="1" applyBorder="1" applyAlignment="1">
      <alignment horizontal="center"/>
    </xf>
    <xf numFmtId="44" fontId="4" fillId="4" borderId="1" xfId="10" applyFont="1" applyFill="1" applyBorder="1" applyAlignment="1">
      <alignment horizontal="center"/>
    </xf>
    <xf numFmtId="44" fontId="5" fillId="4" borderId="1" xfId="10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4" fontId="4" fillId="4" borderId="2" xfId="10" applyFont="1" applyFill="1" applyBorder="1" applyAlignment="1">
      <alignment horizontal="center"/>
    </xf>
    <xf numFmtId="44" fontId="4" fillId="4" borderId="3" xfId="1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44" fontId="5" fillId="3" borderId="2" xfId="10" applyFont="1" applyFill="1" applyBorder="1" applyAlignment="1">
      <alignment horizontal="center"/>
    </xf>
    <xf numFmtId="44" fontId="5" fillId="3" borderId="3" xfId="1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4" fontId="3" fillId="3" borderId="1" xfId="10" applyFont="1" applyFill="1" applyBorder="1" applyAlignment="1">
      <alignment horizontal="center" vertical="center" wrapText="1"/>
    </xf>
    <xf numFmtId="44" fontId="3" fillId="2" borderId="1" xfId="10" applyFont="1" applyFill="1" applyBorder="1" applyAlignment="1">
      <alignment horizontal="center" vertical="center" wrapText="1"/>
    </xf>
    <xf numFmtId="44" fontId="4" fillId="0" borderId="1" xfId="11" applyFont="1" applyBorder="1" applyAlignment="1" applyProtection="1">
      <alignment horizontal="center"/>
      <protection locked="0"/>
    </xf>
    <xf numFmtId="44" fontId="4" fillId="0" borderId="1" xfId="10" applyFont="1" applyBorder="1" applyAlignment="1" applyProtection="1">
      <alignment horizontal="center"/>
      <protection locked="0"/>
    </xf>
  </cellXfs>
  <cellStyles count="12">
    <cellStyle name="Moeda" xfId="10" builtinId="4"/>
    <cellStyle name="Moeda 10" xfId="11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D12" sqref="D12"/>
    </sheetView>
  </sheetViews>
  <sheetFormatPr defaultRowHeight="15" x14ac:dyDescent="0.25"/>
  <cols>
    <col min="1" max="1" width="7.28515625" style="28" customWidth="1"/>
    <col min="2" max="2" width="40.140625" style="28" customWidth="1"/>
    <col min="3" max="6" width="20.7109375" style="29" customWidth="1"/>
  </cols>
  <sheetData>
    <row r="1" spans="1:6" x14ac:dyDescent="0.25">
      <c r="A1" s="47" t="s">
        <v>220</v>
      </c>
      <c r="B1" s="122" t="s">
        <v>260</v>
      </c>
      <c r="C1" s="122"/>
      <c r="D1" s="122"/>
      <c r="E1" s="122"/>
      <c r="F1" s="122"/>
    </row>
    <row r="2" spans="1:6" ht="24" x14ac:dyDescent="0.25">
      <c r="A2" s="47" t="s">
        <v>138</v>
      </c>
      <c r="B2" s="47" t="s">
        <v>221</v>
      </c>
      <c r="C2" s="52" t="s">
        <v>261</v>
      </c>
      <c r="D2" s="52" t="s">
        <v>262</v>
      </c>
      <c r="E2" s="32" t="s">
        <v>263</v>
      </c>
      <c r="F2" s="32" t="s">
        <v>264</v>
      </c>
    </row>
    <row r="3" spans="1:6" s="30" customFormat="1" x14ac:dyDescent="0.25">
      <c r="A3" s="47" t="s">
        <v>140</v>
      </c>
      <c r="B3" s="48" t="s">
        <v>239</v>
      </c>
      <c r="C3" s="50">
        <f>'ANEXO IV F - RESUMO DE COTAÇÃO'!C20</f>
        <v>0</v>
      </c>
      <c r="D3" s="50">
        <f>'ANEXO IV F - RESUMO DE COTAÇÃO'!D20</f>
        <v>0</v>
      </c>
      <c r="E3" s="50">
        <f>'ANEXO IV F - RESUMO DE COTAÇÃO'!E20</f>
        <v>0</v>
      </c>
      <c r="F3" s="50">
        <f>'ANEXO IV F - RESUMO DE COTAÇÃO'!F20</f>
        <v>0</v>
      </c>
    </row>
    <row r="4" spans="1:6" s="30" customFormat="1" x14ac:dyDescent="0.25">
      <c r="A4" s="47" t="s">
        <v>142</v>
      </c>
      <c r="B4" s="48" t="s">
        <v>240</v>
      </c>
      <c r="C4" s="123">
        <f>C3+D3+E3+F3</f>
        <v>0</v>
      </c>
      <c r="D4" s="123"/>
      <c r="E4" s="123"/>
      <c r="F4" s="123"/>
    </row>
    <row r="5" spans="1:6" x14ac:dyDescent="0.25">
      <c r="A5" s="47" t="s">
        <v>144</v>
      </c>
      <c r="B5" s="49" t="s">
        <v>241</v>
      </c>
      <c r="C5" s="124">
        <f>C4*12</f>
        <v>0</v>
      </c>
      <c r="D5" s="124"/>
      <c r="E5" s="124"/>
      <c r="F5" s="124"/>
    </row>
  </sheetData>
  <mergeCells count="3">
    <mergeCell ref="B1:F1"/>
    <mergeCell ref="C4:F4"/>
    <mergeCell ref="C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0" workbookViewId="0">
      <selection activeCell="M14" sqref="M14"/>
    </sheetView>
  </sheetViews>
  <sheetFormatPr defaultRowHeight="15" x14ac:dyDescent="0.25"/>
  <cols>
    <col min="1" max="1" width="29.7109375" style="28" customWidth="1"/>
    <col min="2" max="2" width="34.28515625" style="29" customWidth="1"/>
    <col min="3" max="3" width="19.140625" style="29" customWidth="1"/>
    <col min="4" max="4" width="18" style="29" customWidth="1"/>
    <col min="5" max="5" width="19.28515625" style="29" customWidth="1"/>
    <col min="6" max="6" width="18.85546875" customWidth="1"/>
  </cols>
  <sheetData>
    <row r="1" spans="1:6" x14ac:dyDescent="0.25">
      <c r="A1" s="126" t="s">
        <v>266</v>
      </c>
      <c r="B1" s="126"/>
      <c r="C1" s="126"/>
      <c r="D1" s="126"/>
      <c r="E1" s="126"/>
      <c r="F1" s="126"/>
    </row>
    <row r="2" spans="1:6" ht="15" customHeight="1" x14ac:dyDescent="0.25">
      <c r="A2" s="126" t="s">
        <v>220</v>
      </c>
      <c r="B2" s="126" t="s">
        <v>219</v>
      </c>
      <c r="C2" s="178" t="s">
        <v>285</v>
      </c>
      <c r="D2" s="178"/>
      <c r="E2" s="178"/>
      <c r="F2" s="178"/>
    </row>
    <row r="3" spans="1:6" ht="24" x14ac:dyDescent="0.25">
      <c r="A3" s="126"/>
      <c r="B3" s="126"/>
      <c r="C3" s="57" t="s">
        <v>261</v>
      </c>
      <c r="D3" s="57" t="s">
        <v>262</v>
      </c>
      <c r="E3" s="11" t="s">
        <v>263</v>
      </c>
      <c r="F3" s="11" t="s">
        <v>264</v>
      </c>
    </row>
    <row r="4" spans="1:6" ht="24" x14ac:dyDescent="0.25">
      <c r="A4" s="2" t="s">
        <v>223</v>
      </c>
      <c r="B4" s="46" t="s">
        <v>252</v>
      </c>
      <c r="C4" s="51">
        <v>0</v>
      </c>
      <c r="D4" s="51">
        <v>0</v>
      </c>
      <c r="E4" s="51">
        <v>0</v>
      </c>
      <c r="F4" s="51">
        <v>0</v>
      </c>
    </row>
    <row r="5" spans="1:6" ht="24" x14ac:dyDescent="0.25">
      <c r="A5" s="2" t="s">
        <v>224</v>
      </c>
      <c r="B5" s="46" t="s">
        <v>252</v>
      </c>
      <c r="C5" s="51">
        <v>0</v>
      </c>
      <c r="D5" s="51">
        <v>0</v>
      </c>
      <c r="E5" s="51">
        <v>0</v>
      </c>
      <c r="F5" s="51">
        <v>0</v>
      </c>
    </row>
    <row r="6" spans="1:6" ht="24" x14ac:dyDescent="0.25">
      <c r="A6" s="2" t="s">
        <v>225</v>
      </c>
      <c r="B6" s="46" t="s">
        <v>252</v>
      </c>
      <c r="C6" s="51">
        <v>0</v>
      </c>
      <c r="D6" s="51">
        <v>0</v>
      </c>
      <c r="E6" s="51">
        <v>0</v>
      </c>
      <c r="F6" s="51">
        <v>0</v>
      </c>
    </row>
    <row r="7" spans="1:6" ht="24" x14ac:dyDescent="0.25">
      <c r="A7" s="2" t="s">
        <v>226</v>
      </c>
      <c r="B7" s="46" t="s">
        <v>252</v>
      </c>
      <c r="C7" s="51">
        <v>0</v>
      </c>
      <c r="D7" s="51">
        <v>0</v>
      </c>
      <c r="E7" s="51">
        <v>0</v>
      </c>
      <c r="F7" s="51">
        <v>0</v>
      </c>
    </row>
    <row r="8" spans="1:6" ht="24" x14ac:dyDescent="0.25">
      <c r="A8" s="2" t="s">
        <v>227</v>
      </c>
      <c r="B8" s="46" t="s">
        <v>252</v>
      </c>
      <c r="C8" s="51">
        <v>0</v>
      </c>
      <c r="D8" s="51">
        <v>0</v>
      </c>
      <c r="E8" s="51">
        <v>0</v>
      </c>
      <c r="F8" s="51">
        <v>0</v>
      </c>
    </row>
    <row r="9" spans="1:6" ht="36" x14ac:dyDescent="0.25">
      <c r="A9" s="2" t="s">
        <v>228</v>
      </c>
      <c r="B9" s="46" t="s">
        <v>252</v>
      </c>
      <c r="C9" s="51">
        <v>0</v>
      </c>
      <c r="D9" s="51">
        <v>0</v>
      </c>
      <c r="E9" s="51">
        <v>0</v>
      </c>
      <c r="F9" s="51">
        <v>0</v>
      </c>
    </row>
    <row r="10" spans="1:6" ht="36" x14ac:dyDescent="0.25">
      <c r="A10" s="2" t="s">
        <v>229</v>
      </c>
      <c r="B10" s="46" t="s">
        <v>252</v>
      </c>
      <c r="C10" s="51">
        <v>0</v>
      </c>
      <c r="D10" s="51">
        <v>0</v>
      </c>
      <c r="E10" s="51">
        <v>0</v>
      </c>
      <c r="F10" s="51">
        <v>0</v>
      </c>
    </row>
    <row r="11" spans="1:6" ht="24" x14ac:dyDescent="0.25">
      <c r="A11" s="2" t="s">
        <v>230</v>
      </c>
      <c r="B11" s="46" t="s">
        <v>252</v>
      </c>
      <c r="C11" s="51">
        <v>0</v>
      </c>
      <c r="D11" s="51">
        <v>0</v>
      </c>
      <c r="E11" s="51">
        <v>0</v>
      </c>
      <c r="F11" s="51">
        <v>0</v>
      </c>
    </row>
    <row r="12" spans="1:6" ht="36" x14ac:dyDescent="0.25">
      <c r="A12" s="2" t="s">
        <v>231</v>
      </c>
      <c r="B12" s="46" t="s">
        <v>252</v>
      </c>
      <c r="C12" s="51">
        <v>0</v>
      </c>
      <c r="D12" s="51">
        <v>0</v>
      </c>
      <c r="E12" s="51">
        <v>0</v>
      </c>
      <c r="F12" s="51">
        <v>0</v>
      </c>
    </row>
    <row r="13" spans="1:6" ht="24" x14ac:dyDescent="0.25">
      <c r="A13" s="2" t="s">
        <v>232</v>
      </c>
      <c r="B13" s="46" t="s">
        <v>252</v>
      </c>
      <c r="C13" s="51">
        <v>0</v>
      </c>
      <c r="D13" s="51">
        <v>0</v>
      </c>
      <c r="E13" s="51">
        <v>0</v>
      </c>
      <c r="F13" s="51">
        <v>0</v>
      </c>
    </row>
    <row r="14" spans="1:6" ht="24" x14ac:dyDescent="0.25">
      <c r="A14" s="2" t="s">
        <v>174</v>
      </c>
      <c r="B14" s="46" t="s">
        <v>252</v>
      </c>
      <c r="C14" s="51">
        <v>0</v>
      </c>
      <c r="D14" s="51">
        <v>0</v>
      </c>
      <c r="E14" s="51">
        <v>0</v>
      </c>
      <c r="F14" s="51">
        <v>0</v>
      </c>
    </row>
    <row r="15" spans="1:6" ht="24" x14ac:dyDescent="0.25">
      <c r="A15" s="5" t="s">
        <v>233</v>
      </c>
      <c r="B15" s="5" t="s">
        <v>253</v>
      </c>
      <c r="C15" s="12">
        <f>SUM(C4:C14)</f>
        <v>0</v>
      </c>
      <c r="D15" s="12">
        <f t="shared" ref="D15:F15" si="0">SUM(D4:D14)</f>
        <v>0</v>
      </c>
      <c r="E15" s="12">
        <f t="shared" si="0"/>
        <v>0</v>
      </c>
      <c r="F15" s="12">
        <f t="shared" si="0"/>
        <v>0</v>
      </c>
    </row>
    <row r="16" spans="1:6" ht="48" x14ac:dyDescent="0.25">
      <c r="A16" s="2" t="s">
        <v>234</v>
      </c>
      <c r="B16" s="46" t="s">
        <v>286</v>
      </c>
      <c r="C16" s="61">
        <f>ROUNDUP(C15*2%,2)</f>
        <v>0</v>
      </c>
      <c r="D16" s="61">
        <f>ROUNDUP(D15*2%,2)</f>
        <v>0</v>
      </c>
      <c r="E16" s="61">
        <f>ROUNDUP(E15*2%,2)</f>
        <v>0</v>
      </c>
      <c r="F16" s="61">
        <f>ROUNDUP(F15*5%,2)</f>
        <v>0</v>
      </c>
    </row>
    <row r="17" spans="1:6" ht="36" x14ac:dyDescent="0.25">
      <c r="A17" s="2" t="s">
        <v>235</v>
      </c>
      <c r="B17" s="46" t="s">
        <v>287</v>
      </c>
      <c r="C17" s="61">
        <f>ROUNDUP(C15*2%,2)</f>
        <v>0</v>
      </c>
      <c r="D17" s="61">
        <f>ROUNDUP(D15*2%,2)</f>
        <v>0</v>
      </c>
      <c r="E17" s="61">
        <f>ROUNDUP(E15*2%,2)</f>
        <v>0</v>
      </c>
      <c r="F17" s="61">
        <f>ROUNDUP(F15*2%,2)</f>
        <v>0</v>
      </c>
    </row>
    <row r="18" spans="1:6" ht="48" x14ac:dyDescent="0.25">
      <c r="A18" s="2" t="s">
        <v>243</v>
      </c>
      <c r="B18" s="5" t="s">
        <v>254</v>
      </c>
      <c r="C18" s="27">
        <f>C15+C16+C17</f>
        <v>0</v>
      </c>
      <c r="D18" s="27">
        <f>D15+D16+D17</f>
        <v>0</v>
      </c>
      <c r="E18" s="27">
        <f>E15+E16+E17</f>
        <v>0</v>
      </c>
      <c r="F18" s="27">
        <f>F15+F16+F17</f>
        <v>0</v>
      </c>
    </row>
    <row r="19" spans="1:6" ht="24" x14ac:dyDescent="0.25">
      <c r="A19" s="5" t="s">
        <v>236</v>
      </c>
      <c r="B19" s="5" t="s">
        <v>222</v>
      </c>
      <c r="C19" s="12">
        <f>'ANEXO IV-D  MAO DE OBRA'!E3</f>
        <v>0</v>
      </c>
      <c r="D19" s="12">
        <f>'ANEXO IV-D  MAO DE OBRA'!E4</f>
        <v>0</v>
      </c>
      <c r="E19" s="12">
        <f>'ANEXO IV-D  MAO DE OBRA'!E5</f>
        <v>0</v>
      </c>
      <c r="F19" s="12">
        <f>'ANEXO IV-D  MAO DE OBRA'!E6</f>
        <v>0</v>
      </c>
    </row>
    <row r="20" spans="1:6" x14ac:dyDescent="0.25">
      <c r="A20" s="165" t="s">
        <v>244</v>
      </c>
      <c r="B20" s="165"/>
      <c r="C20" s="34">
        <f>C18+C19</f>
        <v>0</v>
      </c>
      <c r="D20" s="34">
        <f>D18+D19</f>
        <v>0</v>
      </c>
      <c r="E20" s="34">
        <f>E18+E19</f>
        <v>0</v>
      </c>
      <c r="F20" s="34">
        <f>F18+F19</f>
        <v>0</v>
      </c>
    </row>
    <row r="21" spans="1:6" s="31" customFormat="1" x14ac:dyDescent="0.25">
      <c r="A21" s="165" t="s">
        <v>238</v>
      </c>
      <c r="B21" s="165"/>
      <c r="C21" s="177">
        <f>C20+D20+E20+F20</f>
        <v>0</v>
      </c>
      <c r="D21" s="177"/>
      <c r="E21" s="177"/>
      <c r="F21" s="177"/>
    </row>
    <row r="22" spans="1:6" x14ac:dyDescent="0.25">
      <c r="A22" s="165" t="s">
        <v>237</v>
      </c>
      <c r="B22" s="165"/>
      <c r="C22" s="34">
        <f>C20*12</f>
        <v>0</v>
      </c>
      <c r="D22" s="34">
        <f>D20*12</f>
        <v>0</v>
      </c>
      <c r="E22" s="34">
        <f>E20*12</f>
        <v>0</v>
      </c>
      <c r="F22" s="34">
        <f>F20*12</f>
        <v>0</v>
      </c>
    </row>
    <row r="23" spans="1:6" x14ac:dyDescent="0.25">
      <c r="A23" s="165" t="s">
        <v>284</v>
      </c>
      <c r="B23" s="165"/>
      <c r="C23" s="177">
        <f>C21*12</f>
        <v>0</v>
      </c>
      <c r="D23" s="177"/>
      <c r="E23" s="177"/>
      <c r="F23" s="177"/>
    </row>
  </sheetData>
  <mergeCells count="10">
    <mergeCell ref="A2:A3"/>
    <mergeCell ref="A1:F1"/>
    <mergeCell ref="B2:B3"/>
    <mergeCell ref="C2:F2"/>
    <mergeCell ref="A20:B20"/>
    <mergeCell ref="A22:B22"/>
    <mergeCell ref="A21:B21"/>
    <mergeCell ref="C21:F21"/>
    <mergeCell ref="A23:B23"/>
    <mergeCell ref="C23:F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2" sqref="E12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5.5703125" style="13" customWidth="1"/>
  </cols>
  <sheetData>
    <row r="1" spans="1:3" s="53" customFormat="1" x14ac:dyDescent="0.25">
      <c r="A1" s="125" t="s">
        <v>245</v>
      </c>
      <c r="B1" s="125"/>
      <c r="C1" s="125"/>
    </row>
    <row r="2" spans="1:3" ht="25.5" x14ac:dyDescent="0.25">
      <c r="A2" s="38" t="s">
        <v>28</v>
      </c>
      <c r="B2" s="39" t="s">
        <v>29</v>
      </c>
      <c r="C2" s="40" t="s">
        <v>115</v>
      </c>
    </row>
    <row r="3" spans="1:3" x14ac:dyDescent="0.25">
      <c r="A3" s="35" t="s">
        <v>30</v>
      </c>
      <c r="B3" s="36" t="s">
        <v>31</v>
      </c>
      <c r="C3" s="37"/>
    </row>
    <row r="4" spans="1:3" x14ac:dyDescent="0.25">
      <c r="A4" s="35" t="s">
        <v>32</v>
      </c>
      <c r="B4" s="36" t="s">
        <v>33</v>
      </c>
      <c r="C4" s="37"/>
    </row>
    <row r="5" spans="1:3" x14ac:dyDescent="0.25">
      <c r="A5" s="35" t="s">
        <v>34</v>
      </c>
      <c r="B5" s="36" t="s">
        <v>35</v>
      </c>
      <c r="C5" s="37"/>
    </row>
    <row r="6" spans="1:3" x14ac:dyDescent="0.25">
      <c r="A6" s="35" t="s">
        <v>36</v>
      </c>
      <c r="B6" s="36" t="s">
        <v>37</v>
      </c>
      <c r="C6" s="37"/>
    </row>
    <row r="7" spans="1:3" x14ac:dyDescent="0.25">
      <c r="A7" s="35" t="s">
        <v>38</v>
      </c>
      <c r="B7" s="36" t="s">
        <v>39</v>
      </c>
      <c r="C7" s="37"/>
    </row>
    <row r="8" spans="1:3" x14ac:dyDescent="0.25">
      <c r="A8" s="35" t="s">
        <v>40</v>
      </c>
      <c r="B8" s="36" t="s">
        <v>41</v>
      </c>
      <c r="C8" s="37"/>
    </row>
    <row r="9" spans="1:3" x14ac:dyDescent="0.25">
      <c r="A9" s="35" t="s">
        <v>42</v>
      </c>
      <c r="B9" s="36" t="s">
        <v>43</v>
      </c>
      <c r="C9" s="37"/>
    </row>
    <row r="10" spans="1:3" x14ac:dyDescent="0.25">
      <c r="A10" s="35" t="s">
        <v>44</v>
      </c>
      <c r="B10" s="36" t="s">
        <v>45</v>
      </c>
      <c r="C10" s="37"/>
    </row>
    <row r="11" spans="1:3" x14ac:dyDescent="0.25">
      <c r="A11" s="35" t="s">
        <v>46</v>
      </c>
      <c r="B11" s="36" t="s">
        <v>31</v>
      </c>
      <c r="C11" s="37"/>
    </row>
    <row r="12" spans="1:3" x14ac:dyDescent="0.25">
      <c r="A12" s="35" t="s">
        <v>47</v>
      </c>
      <c r="B12" s="36" t="s">
        <v>37</v>
      </c>
      <c r="C12" s="37"/>
    </row>
    <row r="13" spans="1:3" x14ac:dyDescent="0.25">
      <c r="A13" s="35" t="s">
        <v>48</v>
      </c>
      <c r="B13" s="36" t="s">
        <v>37</v>
      </c>
      <c r="C13" s="37"/>
    </row>
    <row r="14" spans="1:3" x14ac:dyDescent="0.25">
      <c r="A14" s="35" t="s">
        <v>49</v>
      </c>
      <c r="B14" s="36" t="s">
        <v>50</v>
      </c>
      <c r="C14" s="37"/>
    </row>
    <row r="15" spans="1:3" x14ac:dyDescent="0.25">
      <c r="A15" s="35" t="s">
        <v>51</v>
      </c>
      <c r="B15" s="36" t="s">
        <v>50</v>
      </c>
      <c r="C15" s="37"/>
    </row>
    <row r="16" spans="1:3" x14ac:dyDescent="0.25">
      <c r="A16" s="35" t="s">
        <v>52</v>
      </c>
      <c r="B16" s="36" t="s">
        <v>50</v>
      </c>
      <c r="C16" s="37"/>
    </row>
    <row r="17" spans="1:3" x14ac:dyDescent="0.25">
      <c r="A17" s="35" t="s">
        <v>53</v>
      </c>
      <c r="B17" s="36" t="s">
        <v>54</v>
      </c>
      <c r="C17" s="37"/>
    </row>
    <row r="18" spans="1:3" x14ac:dyDescent="0.25">
      <c r="A18" s="35" t="s">
        <v>55</v>
      </c>
      <c r="B18" s="36" t="s">
        <v>56</v>
      </c>
      <c r="C18" s="37"/>
    </row>
    <row r="19" spans="1:3" x14ac:dyDescent="0.25">
      <c r="A19" s="35" t="s">
        <v>57</v>
      </c>
      <c r="B19" s="36" t="s">
        <v>56</v>
      </c>
      <c r="C19" s="37"/>
    </row>
    <row r="20" spans="1:3" x14ac:dyDescent="0.25">
      <c r="A20" s="35" t="s">
        <v>58</v>
      </c>
      <c r="B20" s="36" t="s">
        <v>59</v>
      </c>
      <c r="C20" s="37"/>
    </row>
    <row r="21" spans="1:3" x14ac:dyDescent="0.25">
      <c r="A21" s="35" t="s">
        <v>60</v>
      </c>
      <c r="B21" s="36" t="s">
        <v>59</v>
      </c>
      <c r="C21" s="37"/>
    </row>
    <row r="22" spans="1:3" x14ac:dyDescent="0.25">
      <c r="A22" s="35" t="s">
        <v>61</v>
      </c>
      <c r="B22" s="36" t="s">
        <v>56</v>
      </c>
      <c r="C22" s="37"/>
    </row>
    <row r="23" spans="1:3" x14ac:dyDescent="0.25">
      <c r="A23" s="35" t="s">
        <v>62</v>
      </c>
      <c r="B23" s="36" t="s">
        <v>63</v>
      </c>
      <c r="C23" s="37"/>
    </row>
    <row r="24" spans="1:3" x14ac:dyDescent="0.25">
      <c r="A24" s="35" t="s">
        <v>64</v>
      </c>
      <c r="B24" s="36" t="s">
        <v>63</v>
      </c>
      <c r="C24" s="37"/>
    </row>
    <row r="25" spans="1:3" x14ac:dyDescent="0.25">
      <c r="A25" s="35" t="s">
        <v>65</v>
      </c>
      <c r="B25" s="36" t="s">
        <v>63</v>
      </c>
      <c r="C25" s="37"/>
    </row>
    <row r="26" spans="1:3" x14ac:dyDescent="0.25">
      <c r="A26" s="35" t="s">
        <v>66</v>
      </c>
      <c r="B26" s="36" t="s">
        <v>37</v>
      </c>
      <c r="C26" s="37"/>
    </row>
    <row r="27" spans="1:3" x14ac:dyDescent="0.25">
      <c r="A27" s="35" t="s">
        <v>67</v>
      </c>
      <c r="B27" s="36" t="s">
        <v>68</v>
      </c>
      <c r="C27" s="37"/>
    </row>
    <row r="28" spans="1:3" x14ac:dyDescent="0.25">
      <c r="A28" s="35" t="s">
        <v>69</v>
      </c>
      <c r="B28" s="36" t="s">
        <v>70</v>
      </c>
      <c r="C28" s="37"/>
    </row>
    <row r="29" spans="1:3" ht="25.5" x14ac:dyDescent="0.25">
      <c r="A29" s="35" t="s">
        <v>71</v>
      </c>
      <c r="B29" s="36" t="s">
        <v>70</v>
      </c>
      <c r="C29" s="37"/>
    </row>
    <row r="30" spans="1:3" x14ac:dyDescent="0.25">
      <c r="A30" s="35" t="s">
        <v>72</v>
      </c>
      <c r="B30" s="36" t="s">
        <v>70</v>
      </c>
      <c r="C30" s="37"/>
    </row>
    <row r="31" spans="1:3" x14ac:dyDescent="0.25">
      <c r="A31" s="35" t="s">
        <v>73</v>
      </c>
      <c r="B31" s="36" t="s">
        <v>31</v>
      </c>
      <c r="C31" s="37"/>
    </row>
    <row r="32" spans="1:3" x14ac:dyDescent="0.25">
      <c r="A32" s="35" t="s">
        <v>74</v>
      </c>
      <c r="B32" s="36" t="s">
        <v>70</v>
      </c>
      <c r="C32" s="37"/>
    </row>
    <row r="33" spans="1:3" ht="25.5" x14ac:dyDescent="0.25">
      <c r="A33" s="35" t="s">
        <v>75</v>
      </c>
      <c r="B33" s="36" t="s">
        <v>31</v>
      </c>
      <c r="C33" s="37"/>
    </row>
    <row r="34" spans="1:3" ht="25.5" x14ac:dyDescent="0.25">
      <c r="A34" s="35" t="s">
        <v>76</v>
      </c>
      <c r="B34" s="36" t="s">
        <v>70</v>
      </c>
      <c r="C34" s="37"/>
    </row>
    <row r="35" spans="1:3" x14ac:dyDescent="0.25">
      <c r="A35" s="35" t="s">
        <v>77</v>
      </c>
      <c r="B35" s="36" t="s">
        <v>31</v>
      </c>
      <c r="C35" s="37"/>
    </row>
    <row r="36" spans="1:3" ht="25.5" x14ac:dyDescent="0.25">
      <c r="A36" s="35" t="s">
        <v>78</v>
      </c>
      <c r="B36" s="36" t="s">
        <v>31</v>
      </c>
      <c r="C36" s="37"/>
    </row>
    <row r="37" spans="1:3" x14ac:dyDescent="0.25">
      <c r="A37" s="35" t="s">
        <v>79</v>
      </c>
      <c r="B37" s="36" t="s">
        <v>31</v>
      </c>
      <c r="C37" s="37"/>
    </row>
    <row r="38" spans="1:3" ht="38.25" x14ac:dyDescent="0.25">
      <c r="A38" s="35" t="s">
        <v>80</v>
      </c>
      <c r="B38" s="36" t="s">
        <v>31</v>
      </c>
      <c r="C38" s="37"/>
    </row>
    <row r="39" spans="1:3" ht="25.5" x14ac:dyDescent="0.25">
      <c r="A39" s="35" t="s">
        <v>81</v>
      </c>
      <c r="B39" s="36" t="s">
        <v>31</v>
      </c>
      <c r="C39" s="37"/>
    </row>
    <row r="40" spans="1:3" ht="38.25" x14ac:dyDescent="0.25">
      <c r="A40" s="35" t="s">
        <v>82</v>
      </c>
      <c r="B40" s="36" t="s">
        <v>31</v>
      </c>
      <c r="C40" s="37"/>
    </row>
    <row r="41" spans="1:3" ht="51" x14ac:dyDescent="0.25">
      <c r="A41" s="35" t="s">
        <v>83</v>
      </c>
      <c r="B41" s="36" t="s">
        <v>31</v>
      </c>
      <c r="C41" s="37"/>
    </row>
    <row r="42" spans="1:3" x14ac:dyDescent="0.25">
      <c r="A42" s="35" t="s">
        <v>84</v>
      </c>
      <c r="B42" s="36" t="s">
        <v>85</v>
      </c>
      <c r="C42" s="37"/>
    </row>
    <row r="43" spans="1:3" x14ac:dyDescent="0.25">
      <c r="A43" s="35" t="s">
        <v>86</v>
      </c>
      <c r="B43" s="36" t="s">
        <v>87</v>
      </c>
      <c r="C43" s="37"/>
    </row>
    <row r="44" spans="1:3" x14ac:dyDescent="0.25">
      <c r="A44" s="35" t="s">
        <v>88</v>
      </c>
      <c r="B44" s="36" t="s">
        <v>87</v>
      </c>
      <c r="C44" s="37"/>
    </row>
    <row r="45" spans="1:3" x14ac:dyDescent="0.25">
      <c r="A45" s="35" t="s">
        <v>89</v>
      </c>
      <c r="B45" s="36" t="s">
        <v>90</v>
      </c>
      <c r="C45" s="37"/>
    </row>
    <row r="46" spans="1:3" x14ac:dyDescent="0.25">
      <c r="A46" s="35" t="s">
        <v>91</v>
      </c>
      <c r="B46" s="36" t="s">
        <v>87</v>
      </c>
      <c r="C46" s="37"/>
    </row>
    <row r="47" spans="1:3" x14ac:dyDescent="0.25">
      <c r="A47" s="35" t="s">
        <v>92</v>
      </c>
      <c r="B47" s="36" t="s">
        <v>90</v>
      </c>
      <c r="C47" s="37"/>
    </row>
    <row r="48" spans="1:3" x14ac:dyDescent="0.25">
      <c r="A48" s="35" t="s">
        <v>93</v>
      </c>
      <c r="B48" s="36" t="s">
        <v>94</v>
      </c>
      <c r="C48" s="37"/>
    </row>
    <row r="49" spans="1:3" x14ac:dyDescent="0.25">
      <c r="A49" s="35" t="s">
        <v>95</v>
      </c>
      <c r="B49" s="36" t="s">
        <v>87</v>
      </c>
      <c r="C49" s="37"/>
    </row>
    <row r="50" spans="1:3" ht="25.5" x14ac:dyDescent="0.25">
      <c r="A50" s="35" t="s">
        <v>96</v>
      </c>
      <c r="B50" s="36" t="s">
        <v>87</v>
      </c>
      <c r="C50" s="37"/>
    </row>
    <row r="51" spans="1:3" x14ac:dyDescent="0.25">
      <c r="A51" s="35" t="s">
        <v>97</v>
      </c>
      <c r="B51" s="36" t="s">
        <v>70</v>
      </c>
      <c r="C51" s="37"/>
    </row>
    <row r="52" spans="1:3" x14ac:dyDescent="0.25">
      <c r="A52" s="35" t="s">
        <v>98</v>
      </c>
      <c r="B52" s="36" t="s">
        <v>70</v>
      </c>
      <c r="C52" s="37"/>
    </row>
    <row r="53" spans="1:3" ht="25.5" x14ac:dyDescent="0.25">
      <c r="A53" s="35" t="s">
        <v>99</v>
      </c>
      <c r="B53" s="36" t="s">
        <v>31</v>
      </c>
      <c r="C53" s="37"/>
    </row>
    <row r="54" spans="1:3" ht="38.25" x14ac:dyDescent="0.25">
      <c r="A54" s="35" t="s">
        <v>100</v>
      </c>
      <c r="B54" s="36" t="s">
        <v>31</v>
      </c>
      <c r="C54" s="37"/>
    </row>
    <row r="55" spans="1:3" ht="25.5" x14ac:dyDescent="0.25">
      <c r="A55" s="35" t="s">
        <v>101</v>
      </c>
      <c r="B55" s="36" t="s">
        <v>70</v>
      </c>
      <c r="C55" s="37"/>
    </row>
    <row r="56" spans="1:3" x14ac:dyDescent="0.25">
      <c r="A56" s="35" t="s">
        <v>102</v>
      </c>
      <c r="B56" s="36" t="s">
        <v>70</v>
      </c>
      <c r="C56" s="37"/>
    </row>
    <row r="57" spans="1:3" x14ac:dyDescent="0.25">
      <c r="A57" s="35" t="s">
        <v>103</v>
      </c>
      <c r="B57" s="36" t="s">
        <v>104</v>
      </c>
      <c r="C57" s="37"/>
    </row>
    <row r="58" spans="1:3" x14ac:dyDescent="0.25">
      <c r="A58" s="35" t="s">
        <v>105</v>
      </c>
      <c r="B58" s="36" t="s">
        <v>31</v>
      </c>
      <c r="C58" s="37"/>
    </row>
    <row r="59" spans="1:3" x14ac:dyDescent="0.25">
      <c r="A59" s="35" t="s">
        <v>106</v>
      </c>
      <c r="B59" s="36" t="s">
        <v>107</v>
      </c>
      <c r="C59" s="37"/>
    </row>
    <row r="60" spans="1:3" ht="25.5" x14ac:dyDescent="0.25">
      <c r="A60" s="35" t="s">
        <v>108</v>
      </c>
      <c r="B60" s="36" t="s">
        <v>31</v>
      </c>
      <c r="C60" s="37"/>
    </row>
    <row r="61" spans="1:3" x14ac:dyDescent="0.25">
      <c r="A61" s="35" t="s">
        <v>109</v>
      </c>
      <c r="B61" s="36" t="s">
        <v>110</v>
      </c>
      <c r="C61" s="37"/>
    </row>
    <row r="62" spans="1:3" ht="25.5" x14ac:dyDescent="0.25">
      <c r="A62" s="35" t="s">
        <v>111</v>
      </c>
      <c r="B62" s="36" t="s">
        <v>70</v>
      </c>
      <c r="C62" s="37"/>
    </row>
    <row r="63" spans="1:3" ht="25.5" x14ac:dyDescent="0.25">
      <c r="A63" s="35" t="s">
        <v>112</v>
      </c>
      <c r="B63" s="36" t="s">
        <v>31</v>
      </c>
      <c r="C63" s="37"/>
    </row>
    <row r="64" spans="1:3" ht="38.25" x14ac:dyDescent="0.25">
      <c r="A64" s="35" t="s">
        <v>113</v>
      </c>
      <c r="B64" s="36" t="s">
        <v>31</v>
      </c>
      <c r="C64" s="37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8" sqref="I8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4.85546875" style="13" customWidth="1"/>
  </cols>
  <sheetData>
    <row r="1" spans="1:3" s="53" customFormat="1" x14ac:dyDescent="0.25">
      <c r="A1" s="125" t="s">
        <v>246</v>
      </c>
      <c r="B1" s="125"/>
      <c r="C1" s="125"/>
    </row>
    <row r="2" spans="1:3" ht="25.5" x14ac:dyDescent="0.25">
      <c r="A2" s="38" t="s">
        <v>28</v>
      </c>
      <c r="B2" s="39" t="s">
        <v>114</v>
      </c>
      <c r="C2" s="40" t="s">
        <v>115</v>
      </c>
    </row>
    <row r="3" spans="1:3" ht="51" x14ac:dyDescent="0.25">
      <c r="A3" s="35" t="s">
        <v>116</v>
      </c>
      <c r="B3" s="36" t="s">
        <v>31</v>
      </c>
      <c r="C3" s="37"/>
    </row>
    <row r="4" spans="1:3" ht="38.25" x14ac:dyDescent="0.25">
      <c r="A4" s="35" t="s">
        <v>117</v>
      </c>
      <c r="B4" s="36" t="s">
        <v>31</v>
      </c>
      <c r="C4" s="37"/>
    </row>
    <row r="5" spans="1:3" ht="25.5" x14ac:dyDescent="0.25">
      <c r="A5" s="35" t="s">
        <v>118</v>
      </c>
      <c r="B5" s="36" t="s">
        <v>31</v>
      </c>
      <c r="C5" s="37"/>
    </row>
    <row r="6" spans="1:3" ht="38.25" x14ac:dyDescent="0.25">
      <c r="A6" s="35" t="s">
        <v>119</v>
      </c>
      <c r="B6" s="36" t="s">
        <v>31</v>
      </c>
      <c r="C6" s="37"/>
    </row>
    <row r="7" spans="1:3" ht="38.25" x14ac:dyDescent="0.25">
      <c r="A7" s="35" t="s">
        <v>120</v>
      </c>
      <c r="B7" s="36" t="s">
        <v>31</v>
      </c>
      <c r="C7" s="37"/>
    </row>
    <row r="8" spans="1:3" ht="25.5" x14ac:dyDescent="0.25">
      <c r="A8" s="35" t="s">
        <v>121</v>
      </c>
      <c r="B8" s="36" t="s">
        <v>31</v>
      </c>
      <c r="C8" s="37"/>
    </row>
    <row r="9" spans="1:3" ht="51" x14ac:dyDescent="0.25">
      <c r="A9" s="35" t="s">
        <v>122</v>
      </c>
      <c r="B9" s="36" t="s">
        <v>31</v>
      </c>
      <c r="C9" s="37"/>
    </row>
    <row r="10" spans="1:3" ht="38.25" x14ac:dyDescent="0.25">
      <c r="A10" s="35" t="s">
        <v>123</v>
      </c>
      <c r="B10" s="36" t="s">
        <v>124</v>
      </c>
      <c r="C10" s="37"/>
    </row>
    <row r="11" spans="1:3" ht="25.5" x14ac:dyDescent="0.25">
      <c r="A11" s="35" t="s">
        <v>125</v>
      </c>
      <c r="B11" s="36" t="s">
        <v>31</v>
      </c>
      <c r="C11" s="37"/>
    </row>
    <row r="12" spans="1:3" ht="38.25" x14ac:dyDescent="0.25">
      <c r="A12" s="35" t="s">
        <v>126</v>
      </c>
      <c r="B12" s="36" t="s">
        <v>31</v>
      </c>
      <c r="C12" s="37"/>
    </row>
    <row r="13" spans="1:3" ht="38.25" x14ac:dyDescent="0.25">
      <c r="A13" s="35" t="s">
        <v>127</v>
      </c>
      <c r="B13" s="36" t="s">
        <v>31</v>
      </c>
      <c r="C13" s="37"/>
    </row>
    <row r="14" spans="1:3" ht="38.25" x14ac:dyDescent="0.25">
      <c r="A14" s="35" t="s">
        <v>128</v>
      </c>
      <c r="B14" s="36" t="s">
        <v>31</v>
      </c>
      <c r="C14" s="37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1" zoomScaleNormal="100" workbookViewId="0">
      <selection activeCell="B67" sqref="B67:C67"/>
    </sheetView>
  </sheetViews>
  <sheetFormatPr defaultRowHeight="15" x14ac:dyDescent="0.25"/>
  <cols>
    <col min="1" max="1" width="18" style="53" customWidth="1"/>
    <col min="2" max="2" width="18.42578125" style="53" customWidth="1"/>
    <col min="3" max="4" width="18.28515625" style="53" customWidth="1"/>
    <col min="5" max="5" width="13.28515625" style="53" bestFit="1" customWidth="1"/>
    <col min="6" max="16384" width="9.140625" style="53"/>
  </cols>
  <sheetData>
    <row r="1" spans="1:4" x14ac:dyDescent="0.25">
      <c r="A1" s="125" t="s">
        <v>279</v>
      </c>
      <c r="B1" s="125"/>
      <c r="C1" s="125"/>
      <c r="D1" s="125"/>
    </row>
    <row r="2" spans="1:4" ht="36" x14ac:dyDescent="0.25">
      <c r="A2" s="4" t="s">
        <v>0</v>
      </c>
      <c r="B2" s="74" t="s">
        <v>259</v>
      </c>
      <c r="C2" s="76" t="s">
        <v>19</v>
      </c>
      <c r="D2" s="76" t="s">
        <v>255</v>
      </c>
    </row>
    <row r="3" spans="1:4" x14ac:dyDescent="0.25">
      <c r="A3" s="8" t="s">
        <v>1</v>
      </c>
      <c r="B3" s="70" t="s">
        <v>18</v>
      </c>
      <c r="C3" s="77" t="s">
        <v>256</v>
      </c>
      <c r="D3" s="77" t="s">
        <v>256</v>
      </c>
    </row>
    <row r="4" spans="1:4" x14ac:dyDescent="0.25">
      <c r="A4" s="2" t="s">
        <v>2</v>
      </c>
      <c r="B4" s="78">
        <v>2759</v>
      </c>
      <c r="C4" s="179">
        <v>0</v>
      </c>
      <c r="D4" s="79">
        <f>B4*C4</f>
        <v>0</v>
      </c>
    </row>
    <row r="5" spans="1:4" x14ac:dyDescent="0.25">
      <c r="A5" s="2" t="s">
        <v>4</v>
      </c>
      <c r="B5" s="78">
        <v>2759</v>
      </c>
      <c r="C5" s="179">
        <v>0</v>
      </c>
      <c r="D5" s="79">
        <f>B5*C5</f>
        <v>0</v>
      </c>
    </row>
    <row r="6" spans="1:4" x14ac:dyDescent="0.25">
      <c r="A6" s="2" t="s">
        <v>5</v>
      </c>
      <c r="B6" s="78">
        <v>2759</v>
      </c>
      <c r="C6" s="179">
        <v>0</v>
      </c>
      <c r="D6" s="79">
        <f>B6*C6</f>
        <v>0</v>
      </c>
    </row>
    <row r="7" spans="1:4" x14ac:dyDescent="0.25">
      <c r="A7" s="2" t="s">
        <v>242</v>
      </c>
      <c r="B7" s="78">
        <v>1685</v>
      </c>
      <c r="C7" s="179">
        <v>0</v>
      </c>
      <c r="D7" s="79">
        <f>B7*C7</f>
        <v>0</v>
      </c>
    </row>
    <row r="8" spans="1:4" x14ac:dyDescent="0.25">
      <c r="A8" s="5" t="s">
        <v>7</v>
      </c>
      <c r="B8" s="80">
        <f>SUM(B4:B7)</f>
        <v>9962</v>
      </c>
      <c r="C8" s="81" t="s">
        <v>248</v>
      </c>
      <c r="D8" s="82">
        <f>SUM(D4:D7)</f>
        <v>0</v>
      </c>
    </row>
    <row r="9" spans="1:4" x14ac:dyDescent="0.25">
      <c r="A9" s="8" t="s">
        <v>1</v>
      </c>
      <c r="B9" s="71" t="s">
        <v>8</v>
      </c>
      <c r="C9" s="83" t="s">
        <v>8</v>
      </c>
      <c r="D9" s="83" t="s">
        <v>8</v>
      </c>
    </row>
    <row r="10" spans="1:4" x14ac:dyDescent="0.25">
      <c r="A10" s="2" t="s">
        <v>2</v>
      </c>
      <c r="B10" s="78">
        <v>88</v>
      </c>
      <c r="C10" s="179">
        <v>0</v>
      </c>
      <c r="D10" s="79">
        <f>B10*C10</f>
        <v>0</v>
      </c>
    </row>
    <row r="11" spans="1:4" x14ac:dyDescent="0.25">
      <c r="A11" s="2" t="s">
        <v>4</v>
      </c>
      <c r="B11" s="78">
        <v>96</v>
      </c>
      <c r="C11" s="179">
        <v>0</v>
      </c>
      <c r="D11" s="79">
        <f>B11*C11</f>
        <v>0</v>
      </c>
    </row>
    <row r="12" spans="1:4" x14ac:dyDescent="0.25">
      <c r="A12" s="2" t="s">
        <v>5</v>
      </c>
      <c r="B12" s="78">
        <v>89</v>
      </c>
      <c r="C12" s="179">
        <v>0</v>
      </c>
      <c r="D12" s="79">
        <f>B12*C12</f>
        <v>0</v>
      </c>
    </row>
    <row r="13" spans="1:4" x14ac:dyDescent="0.25">
      <c r="A13" s="2" t="s">
        <v>242</v>
      </c>
      <c r="B13" s="78">
        <v>92</v>
      </c>
      <c r="C13" s="179">
        <v>0</v>
      </c>
      <c r="D13" s="79">
        <f>B13*C13</f>
        <v>0</v>
      </c>
    </row>
    <row r="14" spans="1:4" x14ac:dyDescent="0.25">
      <c r="A14" s="5" t="s">
        <v>7</v>
      </c>
      <c r="B14" s="84">
        <f>SUM(B10:B13)</f>
        <v>365</v>
      </c>
      <c r="C14" s="81" t="s">
        <v>248</v>
      </c>
      <c r="D14" s="82">
        <f>SUM(D10:D13)</f>
        <v>0</v>
      </c>
    </row>
    <row r="15" spans="1:4" x14ac:dyDescent="0.25">
      <c r="A15" s="126" t="s">
        <v>249</v>
      </c>
      <c r="B15" s="126"/>
      <c r="C15" s="126"/>
      <c r="D15" s="126"/>
    </row>
    <row r="16" spans="1:4" x14ac:dyDescent="0.25">
      <c r="A16" s="64" t="s">
        <v>1</v>
      </c>
      <c r="B16" s="85" t="s">
        <v>250</v>
      </c>
      <c r="C16" s="83" t="s">
        <v>250</v>
      </c>
      <c r="D16" s="83" t="s">
        <v>250</v>
      </c>
    </row>
    <row r="17" spans="1:4" x14ac:dyDescent="0.25">
      <c r="A17" s="2" t="s">
        <v>2</v>
      </c>
      <c r="B17" s="75">
        <v>0</v>
      </c>
      <c r="C17" s="179">
        <v>0</v>
      </c>
      <c r="D17" s="79">
        <f t="shared" ref="D17:D22" si="0">B17*C17</f>
        <v>0</v>
      </c>
    </row>
    <row r="18" spans="1:4" x14ac:dyDescent="0.25">
      <c r="A18" s="2" t="s">
        <v>3</v>
      </c>
      <c r="B18" s="75">
        <v>0</v>
      </c>
      <c r="C18" s="179">
        <v>0</v>
      </c>
      <c r="D18" s="79">
        <f t="shared" si="0"/>
        <v>0</v>
      </c>
    </row>
    <row r="19" spans="1:4" x14ac:dyDescent="0.25">
      <c r="A19" s="2" t="s">
        <v>4</v>
      </c>
      <c r="B19" s="75">
        <v>0</v>
      </c>
      <c r="C19" s="179">
        <v>0</v>
      </c>
      <c r="D19" s="79">
        <f t="shared" si="0"/>
        <v>0</v>
      </c>
    </row>
    <row r="20" spans="1:4" x14ac:dyDescent="0.25">
      <c r="A20" s="2" t="s">
        <v>5</v>
      </c>
      <c r="B20" s="75">
        <v>0</v>
      </c>
      <c r="C20" s="179">
        <v>0</v>
      </c>
      <c r="D20" s="79">
        <f t="shared" si="0"/>
        <v>0</v>
      </c>
    </row>
    <row r="21" spans="1:4" x14ac:dyDescent="0.25">
      <c r="A21" s="2" t="s">
        <v>242</v>
      </c>
      <c r="B21" s="75">
        <v>0</v>
      </c>
      <c r="C21" s="179">
        <v>0</v>
      </c>
      <c r="D21" s="79">
        <f t="shared" si="0"/>
        <v>0</v>
      </c>
    </row>
    <row r="22" spans="1:4" x14ac:dyDescent="0.25">
      <c r="A22" s="2" t="s">
        <v>6</v>
      </c>
      <c r="B22" s="75">
        <v>0</v>
      </c>
      <c r="C22" s="179">
        <v>0</v>
      </c>
      <c r="D22" s="79">
        <f t="shared" si="0"/>
        <v>0</v>
      </c>
    </row>
    <row r="23" spans="1:4" x14ac:dyDescent="0.25">
      <c r="A23" s="9" t="s">
        <v>7</v>
      </c>
      <c r="B23" s="60">
        <f>SUM(B17:B22)</f>
        <v>0</v>
      </c>
      <c r="C23" s="86" t="s">
        <v>248</v>
      </c>
      <c r="D23" s="82">
        <f>SUM(D17:D22)</f>
        <v>0</v>
      </c>
    </row>
    <row r="24" spans="1:4" x14ac:dyDescent="0.25">
      <c r="A24" s="3" t="s">
        <v>9</v>
      </c>
      <c r="B24" s="85" t="s">
        <v>250</v>
      </c>
      <c r="C24" s="83" t="s">
        <v>250</v>
      </c>
      <c r="D24" s="83" t="s">
        <v>250</v>
      </c>
    </row>
    <row r="25" spans="1:4" x14ac:dyDescent="0.25">
      <c r="A25" s="2" t="s">
        <v>2</v>
      </c>
      <c r="B25" s="75">
        <v>133</v>
      </c>
      <c r="C25" s="179">
        <v>0</v>
      </c>
      <c r="D25" s="79">
        <f t="shared" ref="D25:D30" si="1">B25*C25</f>
        <v>0</v>
      </c>
    </row>
    <row r="26" spans="1:4" x14ac:dyDescent="0.25">
      <c r="A26" s="2" t="s">
        <v>3</v>
      </c>
      <c r="B26" s="75">
        <v>131</v>
      </c>
      <c r="C26" s="179">
        <v>0</v>
      </c>
      <c r="D26" s="79">
        <f t="shared" si="1"/>
        <v>0</v>
      </c>
    </row>
    <row r="27" spans="1:4" x14ac:dyDescent="0.25">
      <c r="A27" s="2" t="s">
        <v>4</v>
      </c>
      <c r="B27" s="75">
        <v>213</v>
      </c>
      <c r="C27" s="179">
        <v>0</v>
      </c>
      <c r="D27" s="79">
        <f t="shared" si="1"/>
        <v>0</v>
      </c>
    </row>
    <row r="28" spans="1:4" x14ac:dyDescent="0.25">
      <c r="A28" s="2" t="s">
        <v>5</v>
      </c>
      <c r="B28" s="75">
        <v>123</v>
      </c>
      <c r="C28" s="179">
        <v>0</v>
      </c>
      <c r="D28" s="79">
        <f t="shared" si="1"/>
        <v>0</v>
      </c>
    </row>
    <row r="29" spans="1:4" x14ac:dyDescent="0.25">
      <c r="A29" s="2" t="s">
        <v>242</v>
      </c>
      <c r="B29" s="75">
        <v>198</v>
      </c>
      <c r="C29" s="179">
        <v>0</v>
      </c>
      <c r="D29" s="79">
        <f t="shared" si="1"/>
        <v>0</v>
      </c>
    </row>
    <row r="30" spans="1:4" x14ac:dyDescent="0.25">
      <c r="A30" s="2" t="s">
        <v>6</v>
      </c>
      <c r="B30" s="75">
        <v>117</v>
      </c>
      <c r="C30" s="179">
        <v>0</v>
      </c>
      <c r="D30" s="79">
        <f t="shared" si="1"/>
        <v>0</v>
      </c>
    </row>
    <row r="31" spans="1:4" x14ac:dyDescent="0.25">
      <c r="A31" s="5" t="s">
        <v>7</v>
      </c>
      <c r="B31" s="60">
        <f>SUM(B25:B30)</f>
        <v>915</v>
      </c>
      <c r="C31" s="86" t="s">
        <v>248</v>
      </c>
      <c r="D31" s="82">
        <f>SUM(D25:D30)</f>
        <v>0</v>
      </c>
    </row>
    <row r="32" spans="1:4" x14ac:dyDescent="0.25">
      <c r="A32" s="3" t="s">
        <v>10</v>
      </c>
      <c r="B32" s="85" t="s">
        <v>250</v>
      </c>
      <c r="C32" s="83" t="s">
        <v>250</v>
      </c>
      <c r="D32" s="83" t="s">
        <v>250</v>
      </c>
    </row>
    <row r="33" spans="1:4" x14ac:dyDescent="0.25">
      <c r="A33" s="2" t="s">
        <v>2</v>
      </c>
      <c r="B33" s="75">
        <v>67</v>
      </c>
      <c r="C33" s="179">
        <v>0</v>
      </c>
      <c r="D33" s="79">
        <f t="shared" ref="D33:D38" si="2">B33*C33</f>
        <v>0</v>
      </c>
    </row>
    <row r="34" spans="1:4" x14ac:dyDescent="0.25">
      <c r="A34" s="2" t="s">
        <v>3</v>
      </c>
      <c r="B34" s="75">
        <v>66</v>
      </c>
      <c r="C34" s="179">
        <v>0</v>
      </c>
      <c r="D34" s="79">
        <f t="shared" si="2"/>
        <v>0</v>
      </c>
    </row>
    <row r="35" spans="1:4" x14ac:dyDescent="0.25">
      <c r="A35" s="2" t="s">
        <v>4</v>
      </c>
      <c r="B35" s="75">
        <v>109</v>
      </c>
      <c r="C35" s="179">
        <v>0</v>
      </c>
      <c r="D35" s="79">
        <f t="shared" si="2"/>
        <v>0</v>
      </c>
    </row>
    <row r="36" spans="1:4" x14ac:dyDescent="0.25">
      <c r="A36" s="2" t="s">
        <v>5</v>
      </c>
      <c r="B36" s="75">
        <v>68</v>
      </c>
      <c r="C36" s="179">
        <v>0</v>
      </c>
      <c r="D36" s="79">
        <f t="shared" si="2"/>
        <v>0</v>
      </c>
    </row>
    <row r="37" spans="1:4" x14ac:dyDescent="0.25">
      <c r="A37" s="2" t="s">
        <v>242</v>
      </c>
      <c r="B37" s="75">
        <v>106</v>
      </c>
      <c r="C37" s="179">
        <v>0</v>
      </c>
      <c r="D37" s="79">
        <f t="shared" si="2"/>
        <v>0</v>
      </c>
    </row>
    <row r="38" spans="1:4" x14ac:dyDescent="0.25">
      <c r="A38" s="2" t="s">
        <v>6</v>
      </c>
      <c r="B38" s="75">
        <v>61</v>
      </c>
      <c r="C38" s="179">
        <v>0</v>
      </c>
      <c r="D38" s="79">
        <f t="shared" si="2"/>
        <v>0</v>
      </c>
    </row>
    <row r="39" spans="1:4" x14ac:dyDescent="0.25">
      <c r="A39" s="5" t="s">
        <v>7</v>
      </c>
      <c r="B39" s="60">
        <f>SUM(B33:B38)</f>
        <v>477</v>
      </c>
      <c r="C39" s="86" t="s">
        <v>248</v>
      </c>
      <c r="D39" s="82">
        <f>SUM(D33:D38)</f>
        <v>0</v>
      </c>
    </row>
    <row r="40" spans="1:4" x14ac:dyDescent="0.25">
      <c r="A40" s="6" t="s">
        <v>11</v>
      </c>
      <c r="B40" s="85" t="s">
        <v>250</v>
      </c>
      <c r="C40" s="83" t="s">
        <v>250</v>
      </c>
      <c r="D40" s="83" t="s">
        <v>250</v>
      </c>
    </row>
    <row r="41" spans="1:4" x14ac:dyDescent="0.25">
      <c r="A41" s="2" t="s">
        <v>2</v>
      </c>
      <c r="B41" s="75">
        <v>6</v>
      </c>
      <c r="C41" s="179">
        <v>0</v>
      </c>
      <c r="D41" s="79">
        <f t="shared" ref="D41:D46" si="3">B41*C41</f>
        <v>0</v>
      </c>
    </row>
    <row r="42" spans="1:4" x14ac:dyDescent="0.25">
      <c r="A42" s="2" t="s">
        <v>3</v>
      </c>
      <c r="B42" s="75">
        <v>0</v>
      </c>
      <c r="C42" s="179">
        <v>0</v>
      </c>
      <c r="D42" s="79">
        <f t="shared" si="3"/>
        <v>0</v>
      </c>
    </row>
    <row r="43" spans="1:4" x14ac:dyDescent="0.25">
      <c r="A43" s="2" t="s">
        <v>4</v>
      </c>
      <c r="B43" s="75">
        <v>0</v>
      </c>
      <c r="C43" s="179">
        <v>0</v>
      </c>
      <c r="D43" s="79">
        <f t="shared" si="3"/>
        <v>0</v>
      </c>
    </row>
    <row r="44" spans="1:4" x14ac:dyDescent="0.25">
      <c r="A44" s="2" t="s">
        <v>5</v>
      </c>
      <c r="B44" s="75">
        <v>0</v>
      </c>
      <c r="C44" s="179">
        <v>0</v>
      </c>
      <c r="D44" s="79">
        <f t="shared" si="3"/>
        <v>0</v>
      </c>
    </row>
    <row r="45" spans="1:4" x14ac:dyDescent="0.25">
      <c r="A45" s="2" t="s">
        <v>242</v>
      </c>
      <c r="B45" s="75">
        <v>0</v>
      </c>
      <c r="C45" s="179">
        <v>0</v>
      </c>
      <c r="D45" s="79">
        <f t="shared" si="3"/>
        <v>0</v>
      </c>
    </row>
    <row r="46" spans="1:4" x14ac:dyDescent="0.25">
      <c r="A46" s="2" t="s">
        <v>6</v>
      </c>
      <c r="B46" s="75">
        <v>0</v>
      </c>
      <c r="C46" s="179">
        <v>0</v>
      </c>
      <c r="D46" s="79">
        <f t="shared" si="3"/>
        <v>0</v>
      </c>
    </row>
    <row r="47" spans="1:4" x14ac:dyDescent="0.25">
      <c r="A47" s="5" t="s">
        <v>7</v>
      </c>
      <c r="B47" s="60">
        <f>SUM(B41:B46)</f>
        <v>6</v>
      </c>
      <c r="C47" s="86" t="s">
        <v>248</v>
      </c>
      <c r="D47" s="82">
        <f>SUM(D41:D46)</f>
        <v>0</v>
      </c>
    </row>
    <row r="48" spans="1:4" x14ac:dyDescent="0.25">
      <c r="A48" s="3" t="s">
        <v>12</v>
      </c>
      <c r="B48" s="85" t="s">
        <v>250</v>
      </c>
      <c r="C48" s="83" t="s">
        <v>250</v>
      </c>
      <c r="D48" s="83" t="s">
        <v>250</v>
      </c>
    </row>
    <row r="49" spans="1:4" x14ac:dyDescent="0.25">
      <c r="A49" s="2" t="s">
        <v>2</v>
      </c>
      <c r="B49" s="75">
        <v>23</v>
      </c>
      <c r="C49" s="179">
        <v>0</v>
      </c>
      <c r="D49" s="79">
        <f t="shared" ref="D49:D54" si="4">B49*C49</f>
        <v>0</v>
      </c>
    </row>
    <row r="50" spans="1:4" x14ac:dyDescent="0.25">
      <c r="A50" s="2" t="s">
        <v>3</v>
      </c>
      <c r="B50" s="75">
        <v>23</v>
      </c>
      <c r="C50" s="179">
        <v>0</v>
      </c>
      <c r="D50" s="79">
        <f t="shared" si="4"/>
        <v>0</v>
      </c>
    </row>
    <row r="51" spans="1:4" x14ac:dyDescent="0.25">
      <c r="A51" s="2" t="s">
        <v>4</v>
      </c>
      <c r="B51" s="75">
        <v>82</v>
      </c>
      <c r="C51" s="179">
        <v>0</v>
      </c>
      <c r="D51" s="79">
        <f t="shared" si="4"/>
        <v>0</v>
      </c>
    </row>
    <row r="52" spans="1:4" x14ac:dyDescent="0.25">
      <c r="A52" s="2" t="s">
        <v>5</v>
      </c>
      <c r="B52" s="75">
        <v>19</v>
      </c>
      <c r="C52" s="179">
        <v>0</v>
      </c>
      <c r="D52" s="79">
        <f t="shared" si="4"/>
        <v>0</v>
      </c>
    </row>
    <row r="53" spans="1:4" x14ac:dyDescent="0.25">
      <c r="A53" s="2" t="s">
        <v>242</v>
      </c>
      <c r="B53" s="75">
        <v>85</v>
      </c>
      <c r="C53" s="179">
        <v>0</v>
      </c>
      <c r="D53" s="79">
        <f t="shared" si="4"/>
        <v>0</v>
      </c>
    </row>
    <row r="54" spans="1:4" x14ac:dyDescent="0.25">
      <c r="A54" s="2" t="s">
        <v>6</v>
      </c>
      <c r="B54" s="75">
        <v>26</v>
      </c>
      <c r="C54" s="179">
        <v>0</v>
      </c>
      <c r="D54" s="79">
        <f t="shared" si="4"/>
        <v>0</v>
      </c>
    </row>
    <row r="55" spans="1:4" x14ac:dyDescent="0.25">
      <c r="A55" s="5" t="s">
        <v>7</v>
      </c>
      <c r="B55" s="60">
        <f>SUM(B49:B54)</f>
        <v>258</v>
      </c>
      <c r="C55" s="86" t="s">
        <v>248</v>
      </c>
      <c r="D55" s="82">
        <f>SUM(D49:D54)</f>
        <v>0</v>
      </c>
    </row>
    <row r="56" spans="1:4" x14ac:dyDescent="0.25">
      <c r="A56" s="6" t="s">
        <v>13</v>
      </c>
      <c r="B56" s="85" t="s">
        <v>250</v>
      </c>
      <c r="C56" s="83" t="s">
        <v>250</v>
      </c>
      <c r="D56" s="83" t="s">
        <v>250</v>
      </c>
    </row>
    <row r="57" spans="1:4" x14ac:dyDescent="0.25">
      <c r="A57" s="2" t="s">
        <v>2</v>
      </c>
      <c r="B57" s="75">
        <v>0</v>
      </c>
      <c r="C57" s="179">
        <v>0</v>
      </c>
      <c r="D57" s="79">
        <f t="shared" ref="D57:D62" si="5">B57*C57</f>
        <v>0</v>
      </c>
    </row>
    <row r="58" spans="1:4" x14ac:dyDescent="0.25">
      <c r="A58" s="2" t="s">
        <v>3</v>
      </c>
      <c r="B58" s="75">
        <v>0</v>
      </c>
      <c r="C58" s="179">
        <v>0</v>
      </c>
      <c r="D58" s="79">
        <f t="shared" si="5"/>
        <v>0</v>
      </c>
    </row>
    <row r="59" spans="1:4" x14ac:dyDescent="0.25">
      <c r="A59" s="2" t="s">
        <v>4</v>
      </c>
      <c r="B59" s="75">
        <v>0</v>
      </c>
      <c r="C59" s="179">
        <v>0</v>
      </c>
      <c r="D59" s="79">
        <f t="shared" si="5"/>
        <v>0</v>
      </c>
    </row>
    <row r="60" spans="1:4" x14ac:dyDescent="0.25">
      <c r="A60" s="2" t="s">
        <v>5</v>
      </c>
      <c r="B60" s="75">
        <v>0</v>
      </c>
      <c r="C60" s="179">
        <v>0</v>
      </c>
      <c r="D60" s="79">
        <f t="shared" si="5"/>
        <v>0</v>
      </c>
    </row>
    <row r="61" spans="1:4" x14ac:dyDescent="0.25">
      <c r="A61" s="2" t="s">
        <v>242</v>
      </c>
      <c r="B61" s="75">
        <v>0</v>
      </c>
      <c r="C61" s="179">
        <v>0</v>
      </c>
      <c r="D61" s="79">
        <f t="shared" si="5"/>
        <v>0</v>
      </c>
    </row>
    <row r="62" spans="1:4" x14ac:dyDescent="0.25">
      <c r="A62" s="2" t="s">
        <v>6</v>
      </c>
      <c r="B62" s="75">
        <v>0</v>
      </c>
      <c r="C62" s="179">
        <v>0</v>
      </c>
      <c r="D62" s="79">
        <f t="shared" si="5"/>
        <v>0</v>
      </c>
    </row>
    <row r="63" spans="1:4" x14ac:dyDescent="0.25">
      <c r="A63" s="5" t="s">
        <v>7</v>
      </c>
      <c r="B63" s="60">
        <v>0</v>
      </c>
      <c r="C63" s="86" t="s">
        <v>248</v>
      </c>
      <c r="D63" s="82">
        <f>SUM(D57:D62)</f>
        <v>0</v>
      </c>
    </row>
    <row r="64" spans="1:4" x14ac:dyDescent="0.25">
      <c r="A64" s="6" t="s">
        <v>14</v>
      </c>
      <c r="B64" s="85" t="s">
        <v>250</v>
      </c>
      <c r="C64" s="83" t="s">
        <v>250</v>
      </c>
      <c r="D64" s="83" t="s">
        <v>250</v>
      </c>
    </row>
    <row r="65" spans="1:4" x14ac:dyDescent="0.25">
      <c r="A65" s="2" t="s">
        <v>2</v>
      </c>
      <c r="B65" s="75">
        <v>0</v>
      </c>
      <c r="C65" s="179">
        <v>0</v>
      </c>
      <c r="D65" s="79">
        <f t="shared" ref="D65:D70" si="6">B65*C65</f>
        <v>0</v>
      </c>
    </row>
    <row r="66" spans="1:4" x14ac:dyDescent="0.25">
      <c r="A66" s="2" t="s">
        <v>3</v>
      </c>
      <c r="B66" s="75">
        <v>0</v>
      </c>
      <c r="C66" s="179">
        <v>0</v>
      </c>
      <c r="D66" s="79">
        <f t="shared" si="6"/>
        <v>0</v>
      </c>
    </row>
    <row r="67" spans="1:4" x14ac:dyDescent="0.25">
      <c r="A67" s="2" t="s">
        <v>4</v>
      </c>
      <c r="B67" s="75">
        <v>0</v>
      </c>
      <c r="C67" s="179">
        <v>0</v>
      </c>
      <c r="D67" s="79">
        <f t="shared" si="6"/>
        <v>0</v>
      </c>
    </row>
    <row r="68" spans="1:4" x14ac:dyDescent="0.25">
      <c r="A68" s="2" t="s">
        <v>5</v>
      </c>
      <c r="B68" s="75">
        <v>0</v>
      </c>
      <c r="C68" s="179">
        <v>0</v>
      </c>
      <c r="D68" s="79">
        <f t="shared" si="6"/>
        <v>0</v>
      </c>
    </row>
    <row r="69" spans="1:4" x14ac:dyDescent="0.25">
      <c r="A69" s="2" t="s">
        <v>242</v>
      </c>
      <c r="B69" s="75">
        <v>0</v>
      </c>
      <c r="C69" s="179">
        <v>0</v>
      </c>
      <c r="D69" s="79">
        <f t="shared" si="6"/>
        <v>0</v>
      </c>
    </row>
    <row r="70" spans="1:4" x14ac:dyDescent="0.25">
      <c r="A70" s="2" t="s">
        <v>6</v>
      </c>
      <c r="B70" s="75">
        <v>0</v>
      </c>
      <c r="C70" s="179">
        <v>0</v>
      </c>
      <c r="D70" s="79">
        <f t="shared" si="6"/>
        <v>0</v>
      </c>
    </row>
    <row r="71" spans="1:4" x14ac:dyDescent="0.25">
      <c r="A71" s="5" t="s">
        <v>7</v>
      </c>
      <c r="B71" s="60">
        <v>0</v>
      </c>
      <c r="C71" s="86" t="s">
        <v>248</v>
      </c>
      <c r="D71" s="82">
        <f>SUM(D65:D70)</f>
        <v>0</v>
      </c>
    </row>
    <row r="72" spans="1:4" x14ac:dyDescent="0.25">
      <c r="A72" s="6" t="s">
        <v>15</v>
      </c>
      <c r="B72" s="85" t="s">
        <v>250</v>
      </c>
      <c r="C72" s="83" t="s">
        <v>250</v>
      </c>
      <c r="D72" s="83" t="s">
        <v>250</v>
      </c>
    </row>
    <row r="73" spans="1:4" x14ac:dyDescent="0.25">
      <c r="A73" s="2" t="s">
        <v>2</v>
      </c>
      <c r="B73" s="75">
        <v>0</v>
      </c>
      <c r="C73" s="179">
        <v>0</v>
      </c>
      <c r="D73" s="79">
        <f t="shared" ref="D73:D78" si="7">B73*C73</f>
        <v>0</v>
      </c>
    </row>
    <row r="74" spans="1:4" x14ac:dyDescent="0.25">
      <c r="A74" s="2" t="s">
        <v>3</v>
      </c>
      <c r="B74" s="75">
        <v>0</v>
      </c>
      <c r="C74" s="179">
        <v>0</v>
      </c>
      <c r="D74" s="79">
        <f t="shared" si="7"/>
        <v>0</v>
      </c>
    </row>
    <row r="75" spans="1:4" x14ac:dyDescent="0.25">
      <c r="A75" s="2" t="s">
        <v>4</v>
      </c>
      <c r="B75" s="75">
        <v>0</v>
      </c>
      <c r="C75" s="179">
        <v>0</v>
      </c>
      <c r="D75" s="79">
        <f t="shared" si="7"/>
        <v>0</v>
      </c>
    </row>
    <row r="76" spans="1:4" x14ac:dyDescent="0.25">
      <c r="A76" s="2" t="s">
        <v>5</v>
      </c>
      <c r="B76" s="75">
        <v>0</v>
      </c>
      <c r="C76" s="179">
        <v>0</v>
      </c>
      <c r="D76" s="79">
        <f t="shared" si="7"/>
        <v>0</v>
      </c>
    </row>
    <row r="77" spans="1:4" x14ac:dyDescent="0.25">
      <c r="A77" s="2" t="s">
        <v>242</v>
      </c>
      <c r="B77" s="75">
        <v>0</v>
      </c>
      <c r="C77" s="179">
        <v>0</v>
      </c>
      <c r="D77" s="79">
        <f t="shared" si="7"/>
        <v>0</v>
      </c>
    </row>
    <row r="78" spans="1:4" x14ac:dyDescent="0.25">
      <c r="A78" s="2" t="s">
        <v>6</v>
      </c>
      <c r="B78" s="75">
        <v>0</v>
      </c>
      <c r="C78" s="179">
        <v>0</v>
      </c>
      <c r="D78" s="79">
        <f t="shared" si="7"/>
        <v>0</v>
      </c>
    </row>
    <row r="79" spans="1:4" x14ac:dyDescent="0.25">
      <c r="A79" s="5" t="s">
        <v>7</v>
      </c>
      <c r="B79" s="60">
        <v>0</v>
      </c>
      <c r="C79" s="86" t="s">
        <v>248</v>
      </c>
      <c r="D79" s="82">
        <f>SUM(D73:D78)</f>
        <v>0</v>
      </c>
    </row>
    <row r="80" spans="1:4" x14ac:dyDescent="0.25">
      <c r="A80" s="3" t="s">
        <v>16</v>
      </c>
      <c r="B80" s="85" t="s">
        <v>250</v>
      </c>
      <c r="C80" s="83" t="s">
        <v>250</v>
      </c>
      <c r="D80" s="83" t="s">
        <v>250</v>
      </c>
    </row>
    <row r="81" spans="1:4" x14ac:dyDescent="0.25">
      <c r="A81" s="2" t="s">
        <v>2</v>
      </c>
      <c r="B81" s="75">
        <v>0</v>
      </c>
      <c r="C81" s="179">
        <v>0</v>
      </c>
      <c r="D81" s="79">
        <f t="shared" ref="D81:D86" si="8">B81*C81</f>
        <v>0</v>
      </c>
    </row>
    <row r="82" spans="1:4" x14ac:dyDescent="0.25">
      <c r="A82" s="2" t="s">
        <v>3</v>
      </c>
      <c r="B82" s="75">
        <v>0</v>
      </c>
      <c r="C82" s="179">
        <v>0</v>
      </c>
      <c r="D82" s="79">
        <f t="shared" si="8"/>
        <v>0</v>
      </c>
    </row>
    <row r="83" spans="1:4" x14ac:dyDescent="0.25">
      <c r="A83" s="2" t="s">
        <v>4</v>
      </c>
      <c r="B83" s="75">
        <v>0</v>
      </c>
      <c r="C83" s="179">
        <v>0</v>
      </c>
      <c r="D83" s="79">
        <f t="shared" si="8"/>
        <v>0</v>
      </c>
    </row>
    <row r="84" spans="1:4" x14ac:dyDescent="0.25">
      <c r="A84" s="2" t="s">
        <v>5</v>
      </c>
      <c r="B84" s="75">
        <v>0</v>
      </c>
      <c r="C84" s="179">
        <v>0</v>
      </c>
      <c r="D84" s="79">
        <f t="shared" si="8"/>
        <v>0</v>
      </c>
    </row>
    <row r="85" spans="1:4" x14ac:dyDescent="0.25">
      <c r="A85" s="2" t="s">
        <v>242</v>
      </c>
      <c r="B85" s="75">
        <v>0</v>
      </c>
      <c r="C85" s="179">
        <v>0</v>
      </c>
      <c r="D85" s="79">
        <f t="shared" si="8"/>
        <v>0</v>
      </c>
    </row>
    <row r="86" spans="1:4" x14ac:dyDescent="0.25">
      <c r="A86" s="2" t="s">
        <v>6</v>
      </c>
      <c r="B86" s="75">
        <v>0</v>
      </c>
      <c r="C86" s="179">
        <v>0</v>
      </c>
      <c r="D86" s="79">
        <f t="shared" si="8"/>
        <v>0</v>
      </c>
    </row>
    <row r="87" spans="1:4" x14ac:dyDescent="0.25">
      <c r="A87" s="5" t="s">
        <v>7</v>
      </c>
      <c r="B87" s="60">
        <v>0</v>
      </c>
      <c r="C87" s="86" t="s">
        <v>248</v>
      </c>
      <c r="D87" s="82">
        <f>SUM(D81:D86)</f>
        <v>0</v>
      </c>
    </row>
    <row r="88" spans="1:4" x14ac:dyDescent="0.25">
      <c r="A88" s="6" t="s">
        <v>17</v>
      </c>
      <c r="B88" s="85" t="s">
        <v>250</v>
      </c>
      <c r="C88" s="83" t="s">
        <v>250</v>
      </c>
      <c r="D88" s="83" t="s">
        <v>250</v>
      </c>
    </row>
    <row r="89" spans="1:4" x14ac:dyDescent="0.25">
      <c r="A89" s="2" t="s">
        <v>2</v>
      </c>
      <c r="B89" s="75">
        <v>0</v>
      </c>
      <c r="C89" s="179">
        <v>0</v>
      </c>
      <c r="D89" s="79">
        <f t="shared" ref="D89:D94" si="9">B89*C89</f>
        <v>0</v>
      </c>
    </row>
    <row r="90" spans="1:4" x14ac:dyDescent="0.25">
      <c r="A90" s="2" t="s">
        <v>3</v>
      </c>
      <c r="B90" s="75">
        <v>0</v>
      </c>
      <c r="C90" s="179">
        <v>0</v>
      </c>
      <c r="D90" s="79">
        <f t="shared" si="9"/>
        <v>0</v>
      </c>
    </row>
    <row r="91" spans="1:4" x14ac:dyDescent="0.25">
      <c r="A91" s="2" t="s">
        <v>4</v>
      </c>
      <c r="B91" s="75">
        <v>0</v>
      </c>
      <c r="C91" s="179">
        <v>0</v>
      </c>
      <c r="D91" s="79">
        <f t="shared" si="9"/>
        <v>0</v>
      </c>
    </row>
    <row r="92" spans="1:4" x14ac:dyDescent="0.25">
      <c r="A92" s="2" t="s">
        <v>5</v>
      </c>
      <c r="B92" s="75">
        <v>0</v>
      </c>
      <c r="C92" s="179">
        <v>0</v>
      </c>
      <c r="D92" s="79">
        <f t="shared" si="9"/>
        <v>0</v>
      </c>
    </row>
    <row r="93" spans="1:4" x14ac:dyDescent="0.25">
      <c r="A93" s="2" t="s">
        <v>242</v>
      </c>
      <c r="B93" s="75">
        <v>0</v>
      </c>
      <c r="C93" s="179">
        <v>0</v>
      </c>
      <c r="D93" s="79">
        <f t="shared" si="9"/>
        <v>0</v>
      </c>
    </row>
    <row r="94" spans="1:4" x14ac:dyDescent="0.25">
      <c r="A94" s="2" t="s">
        <v>6</v>
      </c>
      <c r="B94" s="75">
        <v>0</v>
      </c>
      <c r="C94" s="179">
        <v>0</v>
      </c>
      <c r="D94" s="79">
        <f t="shared" si="9"/>
        <v>0</v>
      </c>
    </row>
    <row r="95" spans="1:4" x14ac:dyDescent="0.25">
      <c r="A95" s="5" t="s">
        <v>7</v>
      </c>
      <c r="B95" s="60">
        <v>0</v>
      </c>
      <c r="C95" s="81" t="s">
        <v>248</v>
      </c>
      <c r="D95" s="82">
        <f>SUM(D89:D94)</f>
        <v>0</v>
      </c>
    </row>
    <row r="96" spans="1:4" x14ac:dyDescent="0.25">
      <c r="A96" s="72" t="s">
        <v>20</v>
      </c>
      <c r="B96" s="93">
        <f>B8+B14+B23+B31+B39+B47+B55+B63+B71+B79+B87+B95</f>
        <v>11983</v>
      </c>
      <c r="C96" s="88" t="s">
        <v>248</v>
      </c>
      <c r="D96" s="89">
        <f>D8+D14+D23+D31+D39+D47+D55+D63+D71+D79+D87+D95</f>
        <v>0</v>
      </c>
    </row>
    <row r="97" spans="1:4" x14ac:dyDescent="0.25">
      <c r="A97" s="127" t="s">
        <v>257</v>
      </c>
      <c r="B97" s="127"/>
      <c r="C97" s="127"/>
      <c r="D97" s="73">
        <f>ROUNDUP(D96*2%,2)</f>
        <v>0</v>
      </c>
    </row>
    <row r="98" spans="1:4" x14ac:dyDescent="0.25">
      <c r="A98" s="127" t="s">
        <v>258</v>
      </c>
      <c r="B98" s="127"/>
      <c r="C98" s="127"/>
      <c r="D98" s="73">
        <f>ROUNDUP(D96*2%,2)</f>
        <v>0</v>
      </c>
    </row>
    <row r="99" spans="1:4" x14ac:dyDescent="0.25">
      <c r="A99" s="127" t="s">
        <v>283</v>
      </c>
      <c r="B99" s="127"/>
      <c r="C99" s="127"/>
      <c r="D99" s="73">
        <f>D96+D97+D98</f>
        <v>0</v>
      </c>
    </row>
  </sheetData>
  <sheetProtection algorithmName="SHA-512" hashValue="JvGjy9YVMGA0FeryIfmewKzBJyjZM6i2PPfBqXWTDtwxLsD37aCcqMh2wnVQGGQWhBIzyNmXYj3FyXqnS6wQgQ==" saltValue="vf7YyhNwblDpO1+MclyVcA==" spinCount="100000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3" workbookViewId="0">
      <selection activeCell="C89" activeCellId="11" sqref="C4:C7 C10:C13 C17:C22 C25:C30 C33:C38 C41:C46 C49:C54 C57:C62 C65:C70 C73:C78 C81:C86 C89:C94"/>
    </sheetView>
  </sheetViews>
  <sheetFormatPr defaultRowHeight="15" x14ac:dyDescent="0.25"/>
  <cols>
    <col min="1" max="1" width="18.28515625" style="53" customWidth="1"/>
    <col min="2" max="2" width="18.42578125" style="53" customWidth="1"/>
    <col min="3" max="3" width="18.28515625" style="53" customWidth="1"/>
    <col min="4" max="4" width="18.140625" style="53" customWidth="1"/>
    <col min="5" max="5" width="14.28515625" style="53" bestFit="1" customWidth="1"/>
    <col min="6" max="16384" width="9.140625" style="53"/>
  </cols>
  <sheetData>
    <row r="1" spans="1:4" x14ac:dyDescent="0.25">
      <c r="A1" s="128" t="s">
        <v>280</v>
      </c>
      <c r="B1" s="128"/>
      <c r="C1" s="128"/>
      <c r="D1" s="128"/>
    </row>
    <row r="2" spans="1:4" ht="36" x14ac:dyDescent="0.25">
      <c r="A2" s="4" t="s">
        <v>0</v>
      </c>
      <c r="B2" s="74" t="s">
        <v>259</v>
      </c>
      <c r="C2" s="76" t="s">
        <v>19</v>
      </c>
      <c r="D2" s="76" t="s">
        <v>255</v>
      </c>
    </row>
    <row r="3" spans="1:4" x14ac:dyDescent="0.25">
      <c r="A3" s="8" t="s">
        <v>1</v>
      </c>
      <c r="B3" s="70" t="s">
        <v>18</v>
      </c>
      <c r="C3" s="77" t="s">
        <v>256</v>
      </c>
      <c r="D3" s="77" t="s">
        <v>256</v>
      </c>
    </row>
    <row r="4" spans="1:4" x14ac:dyDescent="0.25">
      <c r="A4" s="2" t="s">
        <v>2</v>
      </c>
      <c r="B4" s="78">
        <v>2700</v>
      </c>
      <c r="C4" s="179">
        <v>0</v>
      </c>
      <c r="D4" s="79">
        <f>B4*C4</f>
        <v>0</v>
      </c>
    </row>
    <row r="5" spans="1:4" x14ac:dyDescent="0.25">
      <c r="A5" s="2" t="s">
        <v>4</v>
      </c>
      <c r="B5" s="78">
        <v>2979</v>
      </c>
      <c r="C5" s="179">
        <v>0</v>
      </c>
      <c r="D5" s="79">
        <f>B5*C5</f>
        <v>0</v>
      </c>
    </row>
    <row r="6" spans="1:4" x14ac:dyDescent="0.25">
      <c r="A6" s="2" t="s">
        <v>5</v>
      </c>
      <c r="B6" s="78">
        <v>2386</v>
      </c>
      <c r="C6" s="179">
        <v>0</v>
      </c>
      <c r="D6" s="79">
        <f>B6*C6</f>
        <v>0</v>
      </c>
    </row>
    <row r="7" spans="1:4" x14ac:dyDescent="0.25">
      <c r="A7" s="2" t="s">
        <v>242</v>
      </c>
      <c r="B7" s="78">
        <v>2660</v>
      </c>
      <c r="C7" s="179">
        <v>0</v>
      </c>
      <c r="D7" s="79">
        <f>B7*C7</f>
        <v>0</v>
      </c>
    </row>
    <row r="8" spans="1:4" x14ac:dyDescent="0.25">
      <c r="A8" s="5" t="s">
        <v>7</v>
      </c>
      <c r="B8" s="80">
        <f>SUM(B4:B7)</f>
        <v>10725</v>
      </c>
      <c r="C8" s="81" t="s">
        <v>248</v>
      </c>
      <c r="D8" s="82">
        <f>SUM(D4:D7)</f>
        <v>0</v>
      </c>
    </row>
    <row r="9" spans="1:4" x14ac:dyDescent="0.25">
      <c r="A9" s="8" t="s">
        <v>1</v>
      </c>
      <c r="B9" s="71" t="s">
        <v>8</v>
      </c>
      <c r="C9" s="83" t="s">
        <v>8</v>
      </c>
      <c r="D9" s="83" t="s">
        <v>8</v>
      </c>
    </row>
    <row r="10" spans="1:4" x14ac:dyDescent="0.25">
      <c r="A10" s="2" t="s">
        <v>2</v>
      </c>
      <c r="B10" s="78">
        <v>116</v>
      </c>
      <c r="C10" s="179">
        <v>0</v>
      </c>
      <c r="D10" s="79">
        <f>B10*C10</f>
        <v>0</v>
      </c>
    </row>
    <row r="11" spans="1:4" x14ac:dyDescent="0.25">
      <c r="A11" s="2" t="s">
        <v>4</v>
      </c>
      <c r="B11" s="78">
        <v>152</v>
      </c>
      <c r="C11" s="179">
        <v>0</v>
      </c>
      <c r="D11" s="79">
        <f>B11*C11</f>
        <v>0</v>
      </c>
    </row>
    <row r="12" spans="1:4" x14ac:dyDescent="0.25">
      <c r="A12" s="2" t="s">
        <v>5</v>
      </c>
      <c r="B12" s="78">
        <v>112</v>
      </c>
      <c r="C12" s="179">
        <v>0</v>
      </c>
      <c r="D12" s="79">
        <f>B12*C12</f>
        <v>0</v>
      </c>
    </row>
    <row r="13" spans="1:4" x14ac:dyDescent="0.25">
      <c r="A13" s="2" t="s">
        <v>242</v>
      </c>
      <c r="B13" s="78">
        <v>145</v>
      </c>
      <c r="C13" s="179">
        <v>0</v>
      </c>
      <c r="D13" s="79">
        <f>B13*C13</f>
        <v>0</v>
      </c>
    </row>
    <row r="14" spans="1:4" x14ac:dyDescent="0.25">
      <c r="A14" s="5" t="s">
        <v>7</v>
      </c>
      <c r="B14" s="80">
        <f>SUM(B10:B13)</f>
        <v>525</v>
      </c>
      <c r="C14" s="81" t="s">
        <v>248</v>
      </c>
      <c r="D14" s="82">
        <f>SUM(D10:D13)</f>
        <v>0</v>
      </c>
    </row>
    <row r="15" spans="1:4" x14ac:dyDescent="0.25">
      <c r="A15" s="126" t="s">
        <v>249</v>
      </c>
      <c r="B15" s="126"/>
      <c r="C15" s="126"/>
      <c r="D15" s="126"/>
    </row>
    <row r="16" spans="1:4" x14ac:dyDescent="0.25">
      <c r="A16" s="64" t="s">
        <v>1</v>
      </c>
      <c r="B16" s="94" t="s">
        <v>250</v>
      </c>
      <c r="C16" s="83" t="s">
        <v>250</v>
      </c>
      <c r="D16" s="83" t="s">
        <v>250</v>
      </c>
    </row>
    <row r="17" spans="1:4" x14ac:dyDescent="0.25">
      <c r="A17" s="2" t="s">
        <v>2</v>
      </c>
      <c r="B17" s="95">
        <v>0</v>
      </c>
      <c r="C17" s="179">
        <v>0</v>
      </c>
      <c r="D17" s="79">
        <f t="shared" ref="D17:D22" si="0">B17*C17</f>
        <v>0</v>
      </c>
    </row>
    <row r="18" spans="1:4" x14ac:dyDescent="0.25">
      <c r="A18" s="2" t="s">
        <v>3</v>
      </c>
      <c r="B18" s="95">
        <v>0</v>
      </c>
      <c r="C18" s="179">
        <v>0</v>
      </c>
      <c r="D18" s="79">
        <f t="shared" si="0"/>
        <v>0</v>
      </c>
    </row>
    <row r="19" spans="1:4" x14ac:dyDescent="0.25">
      <c r="A19" s="2" t="s">
        <v>4</v>
      </c>
      <c r="B19" s="95">
        <v>0</v>
      </c>
      <c r="C19" s="179">
        <v>0</v>
      </c>
      <c r="D19" s="79">
        <f t="shared" si="0"/>
        <v>0</v>
      </c>
    </row>
    <row r="20" spans="1:4" x14ac:dyDescent="0.25">
      <c r="A20" s="2" t="s">
        <v>5</v>
      </c>
      <c r="B20" s="95">
        <v>0</v>
      </c>
      <c r="C20" s="179">
        <v>0</v>
      </c>
      <c r="D20" s="79">
        <f t="shared" si="0"/>
        <v>0</v>
      </c>
    </row>
    <row r="21" spans="1:4" x14ac:dyDescent="0.25">
      <c r="A21" s="2" t="s">
        <v>242</v>
      </c>
      <c r="B21" s="95">
        <v>0</v>
      </c>
      <c r="C21" s="179">
        <v>0</v>
      </c>
      <c r="D21" s="79">
        <f t="shared" si="0"/>
        <v>0</v>
      </c>
    </row>
    <row r="22" spans="1:4" x14ac:dyDescent="0.25">
      <c r="A22" s="2" t="s">
        <v>6</v>
      </c>
      <c r="B22" s="95">
        <v>0</v>
      </c>
      <c r="C22" s="179">
        <v>0</v>
      </c>
      <c r="D22" s="79">
        <f t="shared" si="0"/>
        <v>0</v>
      </c>
    </row>
    <row r="23" spans="1:4" x14ac:dyDescent="0.25">
      <c r="A23" s="9" t="s">
        <v>7</v>
      </c>
      <c r="B23" s="62">
        <v>0</v>
      </c>
      <c r="C23" s="86" t="s">
        <v>248</v>
      </c>
      <c r="D23" s="82">
        <f>SUM(D17:D22)</f>
        <v>0</v>
      </c>
    </row>
    <row r="24" spans="1:4" x14ac:dyDescent="0.25">
      <c r="A24" s="3" t="s">
        <v>9</v>
      </c>
      <c r="B24" s="94" t="s">
        <v>250</v>
      </c>
      <c r="C24" s="83" t="s">
        <v>250</v>
      </c>
      <c r="D24" s="83" t="s">
        <v>250</v>
      </c>
    </row>
    <row r="25" spans="1:4" x14ac:dyDescent="0.25">
      <c r="A25" s="2" t="s">
        <v>2</v>
      </c>
      <c r="B25" s="95">
        <v>233</v>
      </c>
      <c r="C25" s="179">
        <v>0</v>
      </c>
      <c r="D25" s="79">
        <f t="shared" ref="D25:D30" si="1">B25*C25</f>
        <v>0</v>
      </c>
    </row>
    <row r="26" spans="1:4" x14ac:dyDescent="0.25">
      <c r="A26" s="2" t="s">
        <v>3</v>
      </c>
      <c r="B26" s="95">
        <v>235</v>
      </c>
      <c r="C26" s="179">
        <v>0</v>
      </c>
      <c r="D26" s="79">
        <f t="shared" si="1"/>
        <v>0</v>
      </c>
    </row>
    <row r="27" spans="1:4" x14ac:dyDescent="0.25">
      <c r="A27" s="2" t="s">
        <v>4</v>
      </c>
      <c r="B27" s="95">
        <v>320</v>
      </c>
      <c r="C27" s="179">
        <v>0</v>
      </c>
      <c r="D27" s="79">
        <f t="shared" si="1"/>
        <v>0</v>
      </c>
    </row>
    <row r="28" spans="1:4" x14ac:dyDescent="0.25">
      <c r="A28" s="2" t="s">
        <v>5</v>
      </c>
      <c r="B28" s="95">
        <v>239</v>
      </c>
      <c r="C28" s="179">
        <v>0</v>
      </c>
      <c r="D28" s="79">
        <f t="shared" si="1"/>
        <v>0</v>
      </c>
    </row>
    <row r="29" spans="1:4" x14ac:dyDescent="0.25">
      <c r="A29" s="2" t="s">
        <v>242</v>
      </c>
      <c r="B29" s="95">
        <v>249</v>
      </c>
      <c r="C29" s="179">
        <v>0</v>
      </c>
      <c r="D29" s="79">
        <f t="shared" si="1"/>
        <v>0</v>
      </c>
    </row>
    <row r="30" spans="1:4" x14ac:dyDescent="0.25">
      <c r="A30" s="2" t="s">
        <v>6</v>
      </c>
      <c r="B30" s="95">
        <v>232</v>
      </c>
      <c r="C30" s="179">
        <v>0</v>
      </c>
      <c r="D30" s="79">
        <f t="shared" si="1"/>
        <v>0</v>
      </c>
    </row>
    <row r="31" spans="1:4" x14ac:dyDescent="0.25">
      <c r="A31" s="5" t="s">
        <v>7</v>
      </c>
      <c r="B31" s="62">
        <f>SUM(B25:B30)</f>
        <v>1508</v>
      </c>
      <c r="C31" s="86" t="s">
        <v>248</v>
      </c>
      <c r="D31" s="82">
        <f>SUM(D25:D30)</f>
        <v>0</v>
      </c>
    </row>
    <row r="32" spans="1:4" x14ac:dyDescent="0.25">
      <c r="A32" s="3" t="s">
        <v>10</v>
      </c>
      <c r="B32" s="94" t="s">
        <v>250</v>
      </c>
      <c r="C32" s="83" t="s">
        <v>250</v>
      </c>
      <c r="D32" s="83" t="s">
        <v>250</v>
      </c>
    </row>
    <row r="33" spans="1:4" x14ac:dyDescent="0.25">
      <c r="A33" s="2" t="s">
        <v>2</v>
      </c>
      <c r="B33" s="95">
        <v>170</v>
      </c>
      <c r="C33" s="179">
        <v>0</v>
      </c>
      <c r="D33" s="79">
        <f t="shared" ref="D33:D38" si="2">B33*C33</f>
        <v>0</v>
      </c>
    </row>
    <row r="34" spans="1:4" x14ac:dyDescent="0.25">
      <c r="A34" s="2" t="s">
        <v>3</v>
      </c>
      <c r="B34" s="95">
        <v>177</v>
      </c>
      <c r="C34" s="179">
        <v>0</v>
      </c>
      <c r="D34" s="79">
        <f t="shared" si="2"/>
        <v>0</v>
      </c>
    </row>
    <row r="35" spans="1:4" x14ac:dyDescent="0.25">
      <c r="A35" s="2" t="s">
        <v>4</v>
      </c>
      <c r="B35" s="95">
        <v>173</v>
      </c>
      <c r="C35" s="179">
        <v>0</v>
      </c>
      <c r="D35" s="79">
        <f t="shared" si="2"/>
        <v>0</v>
      </c>
    </row>
    <row r="36" spans="1:4" x14ac:dyDescent="0.25">
      <c r="A36" s="2" t="s">
        <v>5</v>
      </c>
      <c r="B36" s="95">
        <v>159</v>
      </c>
      <c r="C36" s="179">
        <v>0</v>
      </c>
      <c r="D36" s="79">
        <f t="shared" si="2"/>
        <v>0</v>
      </c>
    </row>
    <row r="37" spans="1:4" x14ac:dyDescent="0.25">
      <c r="A37" s="2" t="s">
        <v>242</v>
      </c>
      <c r="B37" s="95">
        <v>172</v>
      </c>
      <c r="C37" s="179">
        <v>0</v>
      </c>
      <c r="D37" s="79">
        <f t="shared" si="2"/>
        <v>0</v>
      </c>
    </row>
    <row r="38" spans="1:4" x14ac:dyDescent="0.25">
      <c r="A38" s="2" t="s">
        <v>6</v>
      </c>
      <c r="B38" s="95">
        <v>144</v>
      </c>
      <c r="C38" s="179">
        <v>0</v>
      </c>
      <c r="D38" s="79">
        <f t="shared" si="2"/>
        <v>0</v>
      </c>
    </row>
    <row r="39" spans="1:4" x14ac:dyDescent="0.25">
      <c r="A39" s="5" t="s">
        <v>7</v>
      </c>
      <c r="B39" s="62">
        <f>SUM(B33:B38)</f>
        <v>995</v>
      </c>
      <c r="C39" s="86" t="s">
        <v>248</v>
      </c>
      <c r="D39" s="82">
        <f>SUM(D33:D38)</f>
        <v>0</v>
      </c>
    </row>
    <row r="40" spans="1:4" x14ac:dyDescent="0.25">
      <c r="A40" s="6" t="s">
        <v>11</v>
      </c>
      <c r="B40" s="94" t="s">
        <v>250</v>
      </c>
      <c r="C40" s="83" t="s">
        <v>250</v>
      </c>
      <c r="D40" s="83" t="s">
        <v>250</v>
      </c>
    </row>
    <row r="41" spans="1:4" x14ac:dyDescent="0.25">
      <c r="A41" s="2" t="s">
        <v>2</v>
      </c>
      <c r="B41" s="95">
        <v>0</v>
      </c>
      <c r="C41" s="179">
        <v>0</v>
      </c>
      <c r="D41" s="79">
        <f t="shared" ref="D41:D46" si="3">B41*C41</f>
        <v>0</v>
      </c>
    </row>
    <row r="42" spans="1:4" x14ac:dyDescent="0.25">
      <c r="A42" s="2" t="s">
        <v>3</v>
      </c>
      <c r="B42" s="95">
        <v>0</v>
      </c>
      <c r="C42" s="179">
        <v>0</v>
      </c>
      <c r="D42" s="79">
        <f t="shared" si="3"/>
        <v>0</v>
      </c>
    </row>
    <row r="43" spans="1:4" x14ac:dyDescent="0.25">
      <c r="A43" s="2" t="s">
        <v>4</v>
      </c>
      <c r="B43" s="95">
        <v>0</v>
      </c>
      <c r="C43" s="179">
        <v>0</v>
      </c>
      <c r="D43" s="79">
        <f t="shared" si="3"/>
        <v>0</v>
      </c>
    </row>
    <row r="44" spans="1:4" x14ac:dyDescent="0.25">
      <c r="A44" s="2" t="s">
        <v>5</v>
      </c>
      <c r="B44" s="95">
        <v>0</v>
      </c>
      <c r="C44" s="179">
        <v>0</v>
      </c>
      <c r="D44" s="79">
        <f t="shared" si="3"/>
        <v>0</v>
      </c>
    </row>
    <row r="45" spans="1:4" x14ac:dyDescent="0.25">
      <c r="A45" s="2" t="s">
        <v>242</v>
      </c>
      <c r="B45" s="95">
        <v>0</v>
      </c>
      <c r="C45" s="179">
        <v>0</v>
      </c>
      <c r="D45" s="79">
        <f t="shared" si="3"/>
        <v>0</v>
      </c>
    </row>
    <row r="46" spans="1:4" x14ac:dyDescent="0.25">
      <c r="A46" s="2" t="s">
        <v>6</v>
      </c>
      <c r="B46" s="95">
        <v>0</v>
      </c>
      <c r="C46" s="179">
        <v>0</v>
      </c>
      <c r="D46" s="79">
        <f t="shared" si="3"/>
        <v>0</v>
      </c>
    </row>
    <row r="47" spans="1:4" x14ac:dyDescent="0.25">
      <c r="A47" s="5" t="s">
        <v>7</v>
      </c>
      <c r="B47" s="62">
        <v>0</v>
      </c>
      <c r="C47" s="86" t="s">
        <v>248</v>
      </c>
      <c r="D47" s="82">
        <f>SUM(D41:D46)</f>
        <v>0</v>
      </c>
    </row>
    <row r="48" spans="1:4" x14ac:dyDescent="0.25">
      <c r="A48" s="3" t="s">
        <v>12</v>
      </c>
      <c r="B48" s="94" t="s">
        <v>250</v>
      </c>
      <c r="C48" s="83" t="s">
        <v>250</v>
      </c>
      <c r="D48" s="83" t="s">
        <v>250</v>
      </c>
    </row>
    <row r="49" spans="1:4" x14ac:dyDescent="0.25">
      <c r="A49" s="2" t="s">
        <v>2</v>
      </c>
      <c r="B49" s="95">
        <v>0</v>
      </c>
      <c r="C49" s="179">
        <v>0</v>
      </c>
      <c r="D49" s="79">
        <f t="shared" ref="D49:D54" si="4">B49*C49</f>
        <v>0</v>
      </c>
    </row>
    <row r="50" spans="1:4" x14ac:dyDescent="0.25">
      <c r="A50" s="2" t="s">
        <v>3</v>
      </c>
      <c r="B50" s="95">
        <v>0</v>
      </c>
      <c r="C50" s="179">
        <v>0</v>
      </c>
      <c r="D50" s="79">
        <f t="shared" si="4"/>
        <v>0</v>
      </c>
    </row>
    <row r="51" spans="1:4" x14ac:dyDescent="0.25">
      <c r="A51" s="2" t="s">
        <v>4</v>
      </c>
      <c r="B51" s="95">
        <v>0</v>
      </c>
      <c r="C51" s="179">
        <v>0</v>
      </c>
      <c r="D51" s="79">
        <f t="shared" si="4"/>
        <v>0</v>
      </c>
    </row>
    <row r="52" spans="1:4" x14ac:dyDescent="0.25">
      <c r="A52" s="2" t="s">
        <v>5</v>
      </c>
      <c r="B52" s="95">
        <v>0</v>
      </c>
      <c r="C52" s="179">
        <v>0</v>
      </c>
      <c r="D52" s="79">
        <f t="shared" si="4"/>
        <v>0</v>
      </c>
    </row>
    <row r="53" spans="1:4" x14ac:dyDescent="0.25">
      <c r="A53" s="2" t="s">
        <v>242</v>
      </c>
      <c r="B53" s="95">
        <v>0</v>
      </c>
      <c r="C53" s="179">
        <v>0</v>
      </c>
      <c r="D53" s="79">
        <f t="shared" si="4"/>
        <v>0</v>
      </c>
    </row>
    <row r="54" spans="1:4" x14ac:dyDescent="0.25">
      <c r="A54" s="2" t="s">
        <v>6</v>
      </c>
      <c r="B54" s="95">
        <v>0</v>
      </c>
      <c r="C54" s="179">
        <v>0</v>
      </c>
      <c r="D54" s="79">
        <f t="shared" si="4"/>
        <v>0</v>
      </c>
    </row>
    <row r="55" spans="1:4" x14ac:dyDescent="0.25">
      <c r="A55" s="5" t="s">
        <v>7</v>
      </c>
      <c r="B55" s="62">
        <v>0</v>
      </c>
      <c r="C55" s="86" t="s">
        <v>248</v>
      </c>
      <c r="D55" s="82">
        <f>SUM(D49:D54)</f>
        <v>0</v>
      </c>
    </row>
    <row r="56" spans="1:4" x14ac:dyDescent="0.25">
      <c r="A56" s="6" t="s">
        <v>13</v>
      </c>
      <c r="B56" s="94" t="s">
        <v>250</v>
      </c>
      <c r="C56" s="83" t="s">
        <v>250</v>
      </c>
      <c r="D56" s="83" t="s">
        <v>250</v>
      </c>
    </row>
    <row r="57" spans="1:4" x14ac:dyDescent="0.25">
      <c r="A57" s="2" t="s">
        <v>2</v>
      </c>
      <c r="B57" s="95">
        <v>0</v>
      </c>
      <c r="C57" s="179">
        <v>0</v>
      </c>
      <c r="D57" s="79">
        <f t="shared" ref="D57:D62" si="5">B57*C57</f>
        <v>0</v>
      </c>
    </row>
    <row r="58" spans="1:4" x14ac:dyDescent="0.25">
      <c r="A58" s="2" t="s">
        <v>3</v>
      </c>
      <c r="B58" s="95">
        <v>0</v>
      </c>
      <c r="C58" s="179">
        <v>0</v>
      </c>
      <c r="D58" s="79">
        <f t="shared" si="5"/>
        <v>0</v>
      </c>
    </row>
    <row r="59" spans="1:4" x14ac:dyDescent="0.25">
      <c r="A59" s="2" t="s">
        <v>4</v>
      </c>
      <c r="B59" s="95">
        <v>0</v>
      </c>
      <c r="C59" s="179">
        <v>0</v>
      </c>
      <c r="D59" s="79">
        <f t="shared" si="5"/>
        <v>0</v>
      </c>
    </row>
    <row r="60" spans="1:4" x14ac:dyDescent="0.25">
      <c r="A60" s="2" t="s">
        <v>5</v>
      </c>
      <c r="B60" s="95">
        <v>0</v>
      </c>
      <c r="C60" s="179">
        <v>0</v>
      </c>
      <c r="D60" s="79">
        <f t="shared" si="5"/>
        <v>0</v>
      </c>
    </row>
    <row r="61" spans="1:4" x14ac:dyDescent="0.25">
      <c r="A61" s="2" t="s">
        <v>242</v>
      </c>
      <c r="B61" s="95">
        <v>0</v>
      </c>
      <c r="C61" s="179">
        <v>0</v>
      </c>
      <c r="D61" s="79">
        <f t="shared" si="5"/>
        <v>0</v>
      </c>
    </row>
    <row r="62" spans="1:4" x14ac:dyDescent="0.25">
      <c r="A62" s="2" t="s">
        <v>6</v>
      </c>
      <c r="B62" s="95">
        <v>0</v>
      </c>
      <c r="C62" s="179">
        <v>0</v>
      </c>
      <c r="D62" s="79">
        <f t="shared" si="5"/>
        <v>0</v>
      </c>
    </row>
    <row r="63" spans="1:4" x14ac:dyDescent="0.25">
      <c r="A63" s="5" t="s">
        <v>7</v>
      </c>
      <c r="B63" s="62">
        <v>0</v>
      </c>
      <c r="C63" s="86" t="s">
        <v>248</v>
      </c>
      <c r="D63" s="82">
        <f>SUM(D57:D62)</f>
        <v>0</v>
      </c>
    </row>
    <row r="64" spans="1:4" x14ac:dyDescent="0.25">
      <c r="A64" s="6" t="s">
        <v>14</v>
      </c>
      <c r="B64" s="94" t="s">
        <v>250</v>
      </c>
      <c r="C64" s="83" t="s">
        <v>250</v>
      </c>
      <c r="D64" s="83" t="s">
        <v>250</v>
      </c>
    </row>
    <row r="65" spans="1:4" x14ac:dyDescent="0.25">
      <c r="A65" s="2" t="s">
        <v>2</v>
      </c>
      <c r="B65" s="95">
        <v>0</v>
      </c>
      <c r="C65" s="179">
        <v>0</v>
      </c>
      <c r="D65" s="79">
        <f t="shared" ref="D65:D70" si="6">B65*C65</f>
        <v>0</v>
      </c>
    </row>
    <row r="66" spans="1:4" x14ac:dyDescent="0.25">
      <c r="A66" s="2" t="s">
        <v>3</v>
      </c>
      <c r="B66" s="95">
        <v>0</v>
      </c>
      <c r="C66" s="179">
        <v>0</v>
      </c>
      <c r="D66" s="79">
        <f t="shared" si="6"/>
        <v>0</v>
      </c>
    </row>
    <row r="67" spans="1:4" x14ac:dyDescent="0.25">
      <c r="A67" s="2" t="s">
        <v>4</v>
      </c>
      <c r="B67" s="95">
        <v>0</v>
      </c>
      <c r="C67" s="179">
        <v>0</v>
      </c>
      <c r="D67" s="79">
        <f t="shared" si="6"/>
        <v>0</v>
      </c>
    </row>
    <row r="68" spans="1:4" x14ac:dyDescent="0.25">
      <c r="A68" s="2" t="s">
        <v>5</v>
      </c>
      <c r="B68" s="95">
        <v>0</v>
      </c>
      <c r="C68" s="179">
        <v>0</v>
      </c>
      <c r="D68" s="79">
        <f t="shared" si="6"/>
        <v>0</v>
      </c>
    </row>
    <row r="69" spans="1:4" x14ac:dyDescent="0.25">
      <c r="A69" s="2" t="s">
        <v>242</v>
      </c>
      <c r="B69" s="95">
        <v>0</v>
      </c>
      <c r="C69" s="179">
        <v>0</v>
      </c>
      <c r="D69" s="79">
        <f t="shared" si="6"/>
        <v>0</v>
      </c>
    </row>
    <row r="70" spans="1:4" x14ac:dyDescent="0.25">
      <c r="A70" s="2" t="s">
        <v>6</v>
      </c>
      <c r="B70" s="95">
        <v>0</v>
      </c>
      <c r="C70" s="179">
        <v>0</v>
      </c>
      <c r="D70" s="79">
        <f t="shared" si="6"/>
        <v>0</v>
      </c>
    </row>
    <row r="71" spans="1:4" x14ac:dyDescent="0.25">
      <c r="A71" s="5" t="s">
        <v>7</v>
      </c>
      <c r="B71" s="62">
        <v>0</v>
      </c>
      <c r="C71" s="86" t="s">
        <v>248</v>
      </c>
      <c r="D71" s="82">
        <f>SUM(D65:D70)</f>
        <v>0</v>
      </c>
    </row>
    <row r="72" spans="1:4" x14ac:dyDescent="0.25">
      <c r="A72" s="6" t="s">
        <v>15</v>
      </c>
      <c r="B72" s="94" t="s">
        <v>250</v>
      </c>
      <c r="C72" s="83" t="s">
        <v>250</v>
      </c>
      <c r="D72" s="83" t="s">
        <v>250</v>
      </c>
    </row>
    <row r="73" spans="1:4" x14ac:dyDescent="0.25">
      <c r="A73" s="2" t="s">
        <v>2</v>
      </c>
      <c r="B73" s="95">
        <v>0</v>
      </c>
      <c r="C73" s="179">
        <v>0</v>
      </c>
      <c r="D73" s="79">
        <f t="shared" ref="D73:D78" si="7">B73*C73</f>
        <v>0</v>
      </c>
    </row>
    <row r="74" spans="1:4" x14ac:dyDescent="0.25">
      <c r="A74" s="2" t="s">
        <v>3</v>
      </c>
      <c r="B74" s="95">
        <v>0</v>
      </c>
      <c r="C74" s="179">
        <v>0</v>
      </c>
      <c r="D74" s="79">
        <f t="shared" si="7"/>
        <v>0</v>
      </c>
    </row>
    <row r="75" spans="1:4" x14ac:dyDescent="0.25">
      <c r="A75" s="2" t="s">
        <v>4</v>
      </c>
      <c r="B75" s="95">
        <v>0</v>
      </c>
      <c r="C75" s="179">
        <v>0</v>
      </c>
      <c r="D75" s="79">
        <f t="shared" si="7"/>
        <v>0</v>
      </c>
    </row>
    <row r="76" spans="1:4" x14ac:dyDescent="0.25">
      <c r="A76" s="2" t="s">
        <v>5</v>
      </c>
      <c r="B76" s="95">
        <v>0</v>
      </c>
      <c r="C76" s="179">
        <v>0</v>
      </c>
      <c r="D76" s="79">
        <f t="shared" si="7"/>
        <v>0</v>
      </c>
    </row>
    <row r="77" spans="1:4" x14ac:dyDescent="0.25">
      <c r="A77" s="2" t="s">
        <v>242</v>
      </c>
      <c r="B77" s="95">
        <v>0</v>
      </c>
      <c r="C77" s="179">
        <v>0</v>
      </c>
      <c r="D77" s="79">
        <f t="shared" si="7"/>
        <v>0</v>
      </c>
    </row>
    <row r="78" spans="1:4" x14ac:dyDescent="0.25">
      <c r="A78" s="2" t="s">
        <v>6</v>
      </c>
      <c r="B78" s="95">
        <v>0</v>
      </c>
      <c r="C78" s="179">
        <v>0</v>
      </c>
      <c r="D78" s="79">
        <f t="shared" si="7"/>
        <v>0</v>
      </c>
    </row>
    <row r="79" spans="1:4" x14ac:dyDescent="0.25">
      <c r="A79" s="5" t="s">
        <v>7</v>
      </c>
      <c r="B79" s="62">
        <v>0</v>
      </c>
      <c r="C79" s="86" t="s">
        <v>248</v>
      </c>
      <c r="D79" s="82">
        <f>SUM(D73:D78)</f>
        <v>0</v>
      </c>
    </row>
    <row r="80" spans="1:4" x14ac:dyDescent="0.25">
      <c r="A80" s="3" t="s">
        <v>16</v>
      </c>
      <c r="B80" s="94" t="s">
        <v>250</v>
      </c>
      <c r="C80" s="83" t="s">
        <v>250</v>
      </c>
      <c r="D80" s="83" t="s">
        <v>250</v>
      </c>
    </row>
    <row r="81" spans="1:4" x14ac:dyDescent="0.25">
      <c r="A81" s="2" t="s">
        <v>2</v>
      </c>
      <c r="B81" s="95">
        <v>0</v>
      </c>
      <c r="C81" s="179">
        <v>0</v>
      </c>
      <c r="D81" s="79">
        <f t="shared" ref="D81:D86" si="8">B81*C81</f>
        <v>0</v>
      </c>
    </row>
    <row r="82" spans="1:4" x14ac:dyDescent="0.25">
      <c r="A82" s="2" t="s">
        <v>3</v>
      </c>
      <c r="B82" s="95">
        <v>0</v>
      </c>
      <c r="C82" s="179">
        <v>0</v>
      </c>
      <c r="D82" s="79">
        <f t="shared" si="8"/>
        <v>0</v>
      </c>
    </row>
    <row r="83" spans="1:4" x14ac:dyDescent="0.25">
      <c r="A83" s="2" t="s">
        <v>4</v>
      </c>
      <c r="B83" s="95">
        <v>0</v>
      </c>
      <c r="C83" s="179">
        <v>0</v>
      </c>
      <c r="D83" s="79">
        <f t="shared" si="8"/>
        <v>0</v>
      </c>
    </row>
    <row r="84" spans="1:4" x14ac:dyDescent="0.25">
      <c r="A84" s="2" t="s">
        <v>5</v>
      </c>
      <c r="B84" s="95">
        <v>0</v>
      </c>
      <c r="C84" s="179">
        <v>0</v>
      </c>
      <c r="D84" s="79">
        <f t="shared" si="8"/>
        <v>0</v>
      </c>
    </row>
    <row r="85" spans="1:4" x14ac:dyDescent="0.25">
      <c r="A85" s="2" t="s">
        <v>242</v>
      </c>
      <c r="B85" s="95">
        <v>0</v>
      </c>
      <c r="C85" s="179">
        <v>0</v>
      </c>
      <c r="D85" s="79">
        <f t="shared" si="8"/>
        <v>0</v>
      </c>
    </row>
    <row r="86" spans="1:4" x14ac:dyDescent="0.25">
      <c r="A86" s="2" t="s">
        <v>6</v>
      </c>
      <c r="B86" s="95">
        <v>0</v>
      </c>
      <c r="C86" s="179">
        <v>0</v>
      </c>
      <c r="D86" s="79">
        <f t="shared" si="8"/>
        <v>0</v>
      </c>
    </row>
    <row r="87" spans="1:4" x14ac:dyDescent="0.25">
      <c r="A87" s="5" t="s">
        <v>7</v>
      </c>
      <c r="B87" s="62">
        <v>0</v>
      </c>
      <c r="C87" s="86" t="s">
        <v>248</v>
      </c>
      <c r="D87" s="82">
        <f>SUM(D81:D86)</f>
        <v>0</v>
      </c>
    </row>
    <row r="88" spans="1:4" x14ac:dyDescent="0.25">
      <c r="A88" s="6" t="s">
        <v>17</v>
      </c>
      <c r="B88" s="94" t="s">
        <v>250</v>
      </c>
      <c r="C88" s="83" t="s">
        <v>250</v>
      </c>
      <c r="D88" s="83" t="s">
        <v>250</v>
      </c>
    </row>
    <row r="89" spans="1:4" x14ac:dyDescent="0.25">
      <c r="A89" s="2" t="s">
        <v>2</v>
      </c>
      <c r="B89" s="95">
        <v>0</v>
      </c>
      <c r="C89" s="179">
        <v>0</v>
      </c>
      <c r="D89" s="79">
        <f t="shared" ref="D89:D94" si="9">B89*C89</f>
        <v>0</v>
      </c>
    </row>
    <row r="90" spans="1:4" x14ac:dyDescent="0.25">
      <c r="A90" s="2" t="s">
        <v>3</v>
      </c>
      <c r="B90" s="95">
        <v>0</v>
      </c>
      <c r="C90" s="179">
        <v>0</v>
      </c>
      <c r="D90" s="79">
        <f t="shared" si="9"/>
        <v>0</v>
      </c>
    </row>
    <row r="91" spans="1:4" x14ac:dyDescent="0.25">
      <c r="A91" s="2" t="s">
        <v>4</v>
      </c>
      <c r="B91" s="95">
        <v>0</v>
      </c>
      <c r="C91" s="179">
        <v>0</v>
      </c>
      <c r="D91" s="79">
        <f t="shared" si="9"/>
        <v>0</v>
      </c>
    </row>
    <row r="92" spans="1:4" x14ac:dyDescent="0.25">
      <c r="A92" s="2" t="s">
        <v>5</v>
      </c>
      <c r="B92" s="95">
        <v>0</v>
      </c>
      <c r="C92" s="179">
        <v>0</v>
      </c>
      <c r="D92" s="79">
        <f t="shared" si="9"/>
        <v>0</v>
      </c>
    </row>
    <row r="93" spans="1:4" x14ac:dyDescent="0.25">
      <c r="A93" s="2" t="s">
        <v>242</v>
      </c>
      <c r="B93" s="95">
        <v>0</v>
      </c>
      <c r="C93" s="179">
        <v>0</v>
      </c>
      <c r="D93" s="79">
        <f t="shared" si="9"/>
        <v>0</v>
      </c>
    </row>
    <row r="94" spans="1:4" x14ac:dyDescent="0.25">
      <c r="A94" s="2" t="s">
        <v>6</v>
      </c>
      <c r="B94" s="95">
        <v>0</v>
      </c>
      <c r="C94" s="179">
        <v>0</v>
      </c>
      <c r="D94" s="79">
        <f t="shared" si="9"/>
        <v>0</v>
      </c>
    </row>
    <row r="95" spans="1:4" x14ac:dyDescent="0.25">
      <c r="A95" s="5" t="s">
        <v>7</v>
      </c>
      <c r="B95" s="62">
        <v>0</v>
      </c>
      <c r="C95" s="81" t="s">
        <v>248</v>
      </c>
      <c r="D95" s="82">
        <f>SUM(D89:D94)</f>
        <v>0</v>
      </c>
    </row>
    <row r="96" spans="1:4" x14ac:dyDescent="0.25">
      <c r="A96" s="72" t="s">
        <v>20</v>
      </c>
      <c r="B96" s="93">
        <f>B8+B14+B23+B31+B39+B47+B55+B63+B71+B79+B87+B95</f>
        <v>13753</v>
      </c>
      <c r="C96" s="88" t="s">
        <v>248</v>
      </c>
      <c r="D96" s="89">
        <f>D8+D14+D23+D31+D39+D47+D55+D63+D71+D79+D87+D95</f>
        <v>0</v>
      </c>
    </row>
    <row r="97" spans="1:4" x14ac:dyDescent="0.25">
      <c r="A97" s="127" t="s">
        <v>257</v>
      </c>
      <c r="B97" s="127"/>
      <c r="C97" s="127"/>
      <c r="D97" s="73">
        <f>ROUNDUP(D96*2%,2)</f>
        <v>0</v>
      </c>
    </row>
    <row r="98" spans="1:4" x14ac:dyDescent="0.25">
      <c r="A98" s="127" t="s">
        <v>258</v>
      </c>
      <c r="B98" s="127"/>
      <c r="C98" s="127"/>
      <c r="D98" s="73">
        <f>ROUNDUP(D96*2%,2)</f>
        <v>0</v>
      </c>
    </row>
    <row r="99" spans="1:4" x14ac:dyDescent="0.25">
      <c r="A99" s="127" t="s">
        <v>283</v>
      </c>
      <c r="B99" s="127"/>
      <c r="C99" s="127"/>
      <c r="D99" s="73">
        <f>D96+D97+D98</f>
        <v>0</v>
      </c>
    </row>
  </sheetData>
  <sheetProtection algorithmName="SHA-512" hashValue="MvDphV1UiiZFlFFN8ak6B+C2Sts8G2lD3rAcDkqFxLiwTYOyogIllW9Sd7J44Dg6uCFmaTq9NsHFd8N5c0iV/A==" saltValue="vWqY65dSQT0fHKyBBaFKIg==" spinCount="100000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2" workbookViewId="0">
      <selection activeCell="B67" sqref="B67:C67"/>
    </sheetView>
  </sheetViews>
  <sheetFormatPr defaultRowHeight="15" x14ac:dyDescent="0.25"/>
  <cols>
    <col min="1" max="1" width="19.5703125" style="53" customWidth="1"/>
    <col min="2" max="2" width="20.42578125" style="53" customWidth="1"/>
    <col min="3" max="3" width="18.140625" style="53" customWidth="1"/>
    <col min="4" max="4" width="20.28515625" style="53" customWidth="1"/>
    <col min="5" max="16384" width="9.140625" style="53"/>
  </cols>
  <sheetData>
    <row r="1" spans="1:4" x14ac:dyDescent="0.25">
      <c r="A1" s="132" t="s">
        <v>281</v>
      </c>
      <c r="B1" s="133"/>
      <c r="C1" s="133"/>
      <c r="D1" s="134"/>
    </row>
    <row r="2" spans="1:4" ht="44.25" customHeight="1" x14ac:dyDescent="0.25">
      <c r="A2" s="4" t="s">
        <v>0</v>
      </c>
      <c r="B2" s="74" t="s">
        <v>247</v>
      </c>
      <c r="C2" s="135" t="s">
        <v>267</v>
      </c>
      <c r="D2" s="135"/>
    </row>
    <row r="3" spans="1:4" x14ac:dyDescent="0.25">
      <c r="A3" s="8" t="s">
        <v>1</v>
      </c>
      <c r="B3" s="70" t="s">
        <v>18</v>
      </c>
      <c r="C3" s="96" t="s">
        <v>268</v>
      </c>
      <c r="D3" s="96" t="s">
        <v>269</v>
      </c>
    </row>
    <row r="4" spans="1:4" x14ac:dyDescent="0.25">
      <c r="A4" s="2" t="s">
        <v>2</v>
      </c>
      <c r="B4" s="97">
        <v>2060</v>
      </c>
      <c r="C4" s="98">
        <v>0</v>
      </c>
      <c r="D4" s="99">
        <f>B4*C4</f>
        <v>0</v>
      </c>
    </row>
    <row r="5" spans="1:4" x14ac:dyDescent="0.25">
      <c r="A5" s="2" t="s">
        <v>4</v>
      </c>
      <c r="B5" s="97">
        <v>2493</v>
      </c>
      <c r="C5" s="98">
        <v>0</v>
      </c>
      <c r="D5" s="99">
        <f t="shared" ref="D5:D7" si="0">B5*C5</f>
        <v>0</v>
      </c>
    </row>
    <row r="6" spans="1:4" x14ac:dyDescent="0.25">
      <c r="A6" s="2" t="s">
        <v>5</v>
      </c>
      <c r="B6" s="97">
        <v>2337</v>
      </c>
      <c r="C6" s="98">
        <v>0</v>
      </c>
      <c r="D6" s="99">
        <f t="shared" si="0"/>
        <v>0</v>
      </c>
    </row>
    <row r="7" spans="1:4" x14ac:dyDescent="0.25">
      <c r="A7" s="2" t="s">
        <v>242</v>
      </c>
      <c r="B7" s="97">
        <v>2293</v>
      </c>
      <c r="C7" s="98">
        <v>0</v>
      </c>
      <c r="D7" s="99">
        <f t="shared" si="0"/>
        <v>0</v>
      </c>
    </row>
    <row r="8" spans="1:4" x14ac:dyDescent="0.25">
      <c r="A8" s="5" t="s">
        <v>7</v>
      </c>
      <c r="B8" s="100">
        <f>SUM(B4:B7)</f>
        <v>9183</v>
      </c>
      <c r="C8" s="101" t="s">
        <v>248</v>
      </c>
      <c r="D8" s="102">
        <f>SUM(D4:D7)</f>
        <v>0</v>
      </c>
    </row>
    <row r="9" spans="1:4" x14ac:dyDescent="0.25">
      <c r="A9" s="8" t="s">
        <v>1</v>
      </c>
      <c r="B9" s="70" t="s">
        <v>8</v>
      </c>
      <c r="C9" s="96" t="s">
        <v>268</v>
      </c>
      <c r="D9" s="96" t="s">
        <v>269</v>
      </c>
    </row>
    <row r="10" spans="1:4" x14ac:dyDescent="0.25">
      <c r="A10" s="2" t="s">
        <v>2</v>
      </c>
      <c r="B10" s="97">
        <v>176</v>
      </c>
      <c r="C10" s="98">
        <v>0</v>
      </c>
      <c r="D10" s="99">
        <f>B10*C10</f>
        <v>0</v>
      </c>
    </row>
    <row r="11" spans="1:4" x14ac:dyDescent="0.25">
      <c r="A11" s="2" t="s">
        <v>4</v>
      </c>
      <c r="B11" s="97">
        <v>185</v>
      </c>
      <c r="C11" s="98">
        <v>0</v>
      </c>
      <c r="D11" s="99">
        <f t="shared" ref="D11:D13" si="1">B11*C11</f>
        <v>0</v>
      </c>
    </row>
    <row r="12" spans="1:4" x14ac:dyDescent="0.25">
      <c r="A12" s="2" t="s">
        <v>5</v>
      </c>
      <c r="B12" s="97">
        <v>0</v>
      </c>
      <c r="C12" s="98">
        <v>0</v>
      </c>
      <c r="D12" s="99">
        <f t="shared" si="1"/>
        <v>0</v>
      </c>
    </row>
    <row r="13" spans="1:4" x14ac:dyDescent="0.25">
      <c r="A13" s="2" t="s">
        <v>242</v>
      </c>
      <c r="B13" s="97">
        <v>180</v>
      </c>
      <c r="C13" s="98">
        <v>0</v>
      </c>
      <c r="D13" s="99">
        <f t="shared" si="1"/>
        <v>0</v>
      </c>
    </row>
    <row r="14" spans="1:4" x14ac:dyDescent="0.25">
      <c r="A14" s="5" t="s">
        <v>7</v>
      </c>
      <c r="B14" s="60">
        <f>SUM(B10:B13)</f>
        <v>541</v>
      </c>
      <c r="C14" s="103" t="s">
        <v>248</v>
      </c>
      <c r="D14" s="104">
        <f>SUM(D10:D13)</f>
        <v>0</v>
      </c>
    </row>
    <row r="15" spans="1:4" x14ac:dyDescent="0.25">
      <c r="A15" s="129" t="s">
        <v>249</v>
      </c>
      <c r="B15" s="130"/>
      <c r="C15" s="130"/>
      <c r="D15" s="131"/>
    </row>
    <row r="16" spans="1:4" x14ac:dyDescent="0.25">
      <c r="A16" s="91" t="s">
        <v>1</v>
      </c>
      <c r="B16" s="105" t="s">
        <v>250</v>
      </c>
      <c r="C16" s="96" t="s">
        <v>268</v>
      </c>
      <c r="D16" s="96" t="s">
        <v>269</v>
      </c>
    </row>
    <row r="17" spans="1:4" x14ac:dyDescent="0.25">
      <c r="A17" s="2" t="s">
        <v>2</v>
      </c>
      <c r="B17" s="97">
        <v>182</v>
      </c>
      <c r="C17" s="98">
        <v>0</v>
      </c>
      <c r="D17" s="99">
        <f>B17*C17</f>
        <v>0</v>
      </c>
    </row>
    <row r="18" spans="1:4" x14ac:dyDescent="0.25">
      <c r="A18" s="2" t="s">
        <v>3</v>
      </c>
      <c r="B18" s="97">
        <v>182</v>
      </c>
      <c r="C18" s="98">
        <v>0</v>
      </c>
      <c r="D18" s="99">
        <f t="shared" ref="D18:D22" si="2">B18*C18</f>
        <v>0</v>
      </c>
    </row>
    <row r="19" spans="1:4" x14ac:dyDescent="0.25">
      <c r="A19" s="2" t="s">
        <v>4</v>
      </c>
      <c r="B19" s="97">
        <v>182</v>
      </c>
      <c r="C19" s="98">
        <v>0</v>
      </c>
      <c r="D19" s="99">
        <f t="shared" si="2"/>
        <v>0</v>
      </c>
    </row>
    <row r="20" spans="1:4" x14ac:dyDescent="0.25">
      <c r="A20" s="2" t="s">
        <v>5</v>
      </c>
      <c r="B20" s="97">
        <v>180</v>
      </c>
      <c r="C20" s="98">
        <v>0</v>
      </c>
      <c r="D20" s="99">
        <f t="shared" si="2"/>
        <v>0</v>
      </c>
    </row>
    <row r="21" spans="1:4" x14ac:dyDescent="0.25">
      <c r="A21" s="2" t="s">
        <v>242</v>
      </c>
      <c r="B21" s="97">
        <v>180</v>
      </c>
      <c r="C21" s="98">
        <v>0</v>
      </c>
      <c r="D21" s="99">
        <f t="shared" si="2"/>
        <v>0</v>
      </c>
    </row>
    <row r="22" spans="1:4" x14ac:dyDescent="0.25">
      <c r="A22" s="2" t="s">
        <v>6</v>
      </c>
      <c r="B22" s="97">
        <v>175</v>
      </c>
      <c r="C22" s="98">
        <v>0</v>
      </c>
      <c r="D22" s="99">
        <f t="shared" si="2"/>
        <v>0</v>
      </c>
    </row>
    <row r="23" spans="1:4" x14ac:dyDescent="0.25">
      <c r="A23" s="5" t="s">
        <v>7</v>
      </c>
      <c r="B23" s="60">
        <f>SUM(B17:B22)</f>
        <v>1081</v>
      </c>
      <c r="C23" s="103" t="s">
        <v>248</v>
      </c>
      <c r="D23" s="106">
        <f>SUM(D17:D22)</f>
        <v>0</v>
      </c>
    </row>
    <row r="24" spans="1:4" x14ac:dyDescent="0.25">
      <c r="A24" s="3" t="s">
        <v>9</v>
      </c>
      <c r="B24" s="63" t="s">
        <v>250</v>
      </c>
      <c r="C24" s="96" t="s">
        <v>268</v>
      </c>
      <c r="D24" s="96" t="s">
        <v>269</v>
      </c>
    </row>
    <row r="25" spans="1:4" x14ac:dyDescent="0.25">
      <c r="A25" s="2" t="s">
        <v>2</v>
      </c>
      <c r="B25" s="97">
        <v>162</v>
      </c>
      <c r="C25" s="98">
        <v>0</v>
      </c>
      <c r="D25" s="99">
        <f>B25*C25</f>
        <v>0</v>
      </c>
    </row>
    <row r="26" spans="1:4" x14ac:dyDescent="0.25">
      <c r="A26" s="2" t="s">
        <v>3</v>
      </c>
      <c r="B26" s="97">
        <v>162</v>
      </c>
      <c r="C26" s="98">
        <v>0</v>
      </c>
      <c r="D26" s="99">
        <f t="shared" ref="D26:D30" si="3">B26*C26</f>
        <v>0</v>
      </c>
    </row>
    <row r="27" spans="1:4" x14ac:dyDescent="0.25">
      <c r="A27" s="2" t="s">
        <v>4</v>
      </c>
      <c r="B27" s="97">
        <v>161</v>
      </c>
      <c r="C27" s="98">
        <v>0</v>
      </c>
      <c r="D27" s="99">
        <f t="shared" si="3"/>
        <v>0</v>
      </c>
    </row>
    <row r="28" spans="1:4" x14ac:dyDescent="0.25">
      <c r="A28" s="2" t="s">
        <v>5</v>
      </c>
      <c r="B28" s="97">
        <v>150</v>
      </c>
      <c r="C28" s="98">
        <v>0</v>
      </c>
      <c r="D28" s="99">
        <f t="shared" si="3"/>
        <v>0</v>
      </c>
    </row>
    <row r="29" spans="1:4" x14ac:dyDescent="0.25">
      <c r="A29" s="2" t="s">
        <v>242</v>
      </c>
      <c r="B29" s="97">
        <v>152</v>
      </c>
      <c r="C29" s="98">
        <v>0</v>
      </c>
      <c r="D29" s="99">
        <f t="shared" si="3"/>
        <v>0</v>
      </c>
    </row>
    <row r="30" spans="1:4" x14ac:dyDescent="0.25">
      <c r="A30" s="2" t="s">
        <v>6</v>
      </c>
      <c r="B30" s="97">
        <v>145</v>
      </c>
      <c r="C30" s="98">
        <v>0</v>
      </c>
      <c r="D30" s="99">
        <f t="shared" si="3"/>
        <v>0</v>
      </c>
    </row>
    <row r="31" spans="1:4" s="107" customFormat="1" x14ac:dyDescent="0.25">
      <c r="A31" s="5" t="s">
        <v>7</v>
      </c>
      <c r="B31" s="60">
        <f>SUM(B25:B30)</f>
        <v>932</v>
      </c>
      <c r="C31" s="103" t="s">
        <v>248</v>
      </c>
      <c r="D31" s="106">
        <f>SUM(D25:D30)</f>
        <v>0</v>
      </c>
    </row>
    <row r="32" spans="1:4" x14ac:dyDescent="0.25">
      <c r="A32" s="3" t="s">
        <v>10</v>
      </c>
      <c r="B32" s="63" t="s">
        <v>250</v>
      </c>
      <c r="C32" s="96" t="s">
        <v>268</v>
      </c>
      <c r="D32" s="96" t="s">
        <v>269</v>
      </c>
    </row>
    <row r="33" spans="1:4" x14ac:dyDescent="0.25">
      <c r="A33" s="2" t="s">
        <v>2</v>
      </c>
      <c r="B33" s="97">
        <v>131</v>
      </c>
      <c r="C33" s="98">
        <v>0</v>
      </c>
      <c r="D33" s="99">
        <f>B33*C33</f>
        <v>0</v>
      </c>
    </row>
    <row r="34" spans="1:4" x14ac:dyDescent="0.25">
      <c r="A34" s="2" t="s">
        <v>3</v>
      </c>
      <c r="B34" s="97">
        <v>132</v>
      </c>
      <c r="C34" s="98">
        <v>0</v>
      </c>
      <c r="D34" s="99">
        <f t="shared" ref="D34:D38" si="4">B34*C34</f>
        <v>0</v>
      </c>
    </row>
    <row r="35" spans="1:4" x14ac:dyDescent="0.25">
      <c r="A35" s="2" t="s">
        <v>4</v>
      </c>
      <c r="B35" s="97">
        <v>132</v>
      </c>
      <c r="C35" s="98">
        <v>0</v>
      </c>
      <c r="D35" s="99">
        <f t="shared" si="4"/>
        <v>0</v>
      </c>
    </row>
    <row r="36" spans="1:4" x14ac:dyDescent="0.25">
      <c r="A36" s="2" t="s">
        <v>5</v>
      </c>
      <c r="B36" s="97">
        <v>132</v>
      </c>
      <c r="C36" s="98">
        <v>0</v>
      </c>
      <c r="D36" s="99">
        <f t="shared" si="4"/>
        <v>0</v>
      </c>
    </row>
    <row r="37" spans="1:4" x14ac:dyDescent="0.25">
      <c r="A37" s="2" t="s">
        <v>242</v>
      </c>
      <c r="B37" s="97">
        <v>139</v>
      </c>
      <c r="C37" s="98">
        <v>0</v>
      </c>
      <c r="D37" s="99">
        <f t="shared" si="4"/>
        <v>0</v>
      </c>
    </row>
    <row r="38" spans="1:4" x14ac:dyDescent="0.25">
      <c r="A38" s="2" t="s">
        <v>6</v>
      </c>
      <c r="B38" s="97">
        <v>134</v>
      </c>
      <c r="C38" s="98">
        <v>0</v>
      </c>
      <c r="D38" s="99">
        <f t="shared" si="4"/>
        <v>0</v>
      </c>
    </row>
    <row r="39" spans="1:4" s="107" customFormat="1" x14ac:dyDescent="0.25">
      <c r="A39" s="5" t="s">
        <v>7</v>
      </c>
      <c r="B39" s="60">
        <f>SUM(B33:B38)</f>
        <v>800</v>
      </c>
      <c r="C39" s="103" t="s">
        <v>248</v>
      </c>
      <c r="D39" s="106">
        <f>SUM(D33:D38)</f>
        <v>0</v>
      </c>
    </row>
    <row r="40" spans="1:4" x14ac:dyDescent="0.25">
      <c r="A40" s="6" t="s">
        <v>11</v>
      </c>
      <c r="B40" s="108" t="s">
        <v>250</v>
      </c>
      <c r="C40" s="96" t="s">
        <v>268</v>
      </c>
      <c r="D40" s="96" t="s">
        <v>269</v>
      </c>
    </row>
    <row r="41" spans="1:4" x14ac:dyDescent="0.25">
      <c r="A41" s="2" t="s">
        <v>2</v>
      </c>
      <c r="B41" s="97">
        <v>0</v>
      </c>
      <c r="C41" s="98">
        <v>0</v>
      </c>
      <c r="D41" s="99">
        <f>B41*C41</f>
        <v>0</v>
      </c>
    </row>
    <row r="42" spans="1:4" x14ac:dyDescent="0.25">
      <c r="A42" s="2" t="s">
        <v>3</v>
      </c>
      <c r="B42" s="97">
        <v>0</v>
      </c>
      <c r="C42" s="98">
        <v>0</v>
      </c>
      <c r="D42" s="99">
        <f t="shared" ref="D42:D46" si="5">B42*C42</f>
        <v>0</v>
      </c>
    </row>
    <row r="43" spans="1:4" x14ac:dyDescent="0.25">
      <c r="A43" s="2" t="s">
        <v>4</v>
      </c>
      <c r="B43" s="97">
        <v>0</v>
      </c>
      <c r="C43" s="98">
        <v>0</v>
      </c>
      <c r="D43" s="99">
        <f t="shared" si="5"/>
        <v>0</v>
      </c>
    </row>
    <row r="44" spans="1:4" x14ac:dyDescent="0.25">
      <c r="A44" s="2" t="s">
        <v>5</v>
      </c>
      <c r="B44" s="97">
        <v>0</v>
      </c>
      <c r="C44" s="98">
        <v>0</v>
      </c>
      <c r="D44" s="99">
        <f t="shared" si="5"/>
        <v>0</v>
      </c>
    </row>
    <row r="45" spans="1:4" x14ac:dyDescent="0.25">
      <c r="A45" s="2" t="s">
        <v>242</v>
      </c>
      <c r="B45" s="97">
        <v>0</v>
      </c>
      <c r="C45" s="98">
        <v>0</v>
      </c>
      <c r="D45" s="99">
        <f t="shared" si="5"/>
        <v>0</v>
      </c>
    </row>
    <row r="46" spans="1:4" x14ac:dyDescent="0.25">
      <c r="A46" s="2" t="s">
        <v>6</v>
      </c>
      <c r="B46" s="97">
        <v>0</v>
      </c>
      <c r="C46" s="98">
        <v>0</v>
      </c>
      <c r="D46" s="99">
        <f t="shared" si="5"/>
        <v>0</v>
      </c>
    </row>
    <row r="47" spans="1:4" s="107" customFormat="1" x14ac:dyDescent="0.25">
      <c r="A47" s="5" t="s">
        <v>7</v>
      </c>
      <c r="B47" s="60">
        <f>SUM(B41:B46)</f>
        <v>0</v>
      </c>
      <c r="C47" s="103" t="s">
        <v>248</v>
      </c>
      <c r="D47" s="106">
        <f>SUM(D41:D46)</f>
        <v>0</v>
      </c>
    </row>
    <row r="48" spans="1:4" x14ac:dyDescent="0.25">
      <c r="A48" s="3" t="s">
        <v>12</v>
      </c>
      <c r="B48" s="63" t="s">
        <v>250</v>
      </c>
      <c r="C48" s="96" t="s">
        <v>268</v>
      </c>
      <c r="D48" s="96" t="s">
        <v>269</v>
      </c>
    </row>
    <row r="49" spans="1:4" x14ac:dyDescent="0.25">
      <c r="A49" s="2" t="s">
        <v>2</v>
      </c>
      <c r="B49" s="97">
        <v>16</v>
      </c>
      <c r="C49" s="98">
        <v>0</v>
      </c>
      <c r="D49" s="99">
        <f>B49*C49</f>
        <v>0</v>
      </c>
    </row>
    <row r="50" spans="1:4" x14ac:dyDescent="0.25">
      <c r="A50" s="2" t="s">
        <v>3</v>
      </c>
      <c r="B50" s="97">
        <v>16</v>
      </c>
      <c r="C50" s="98">
        <v>0</v>
      </c>
      <c r="D50" s="99">
        <f t="shared" ref="D50:D54" si="6">B50*C50</f>
        <v>0</v>
      </c>
    </row>
    <row r="51" spans="1:4" x14ac:dyDescent="0.25">
      <c r="A51" s="2" t="s">
        <v>4</v>
      </c>
      <c r="B51" s="97">
        <v>16</v>
      </c>
      <c r="C51" s="98">
        <v>0</v>
      </c>
      <c r="D51" s="99">
        <f t="shared" si="6"/>
        <v>0</v>
      </c>
    </row>
    <row r="52" spans="1:4" x14ac:dyDescent="0.25">
      <c r="A52" s="2" t="s">
        <v>5</v>
      </c>
      <c r="B52" s="97">
        <v>16</v>
      </c>
      <c r="C52" s="98">
        <v>0</v>
      </c>
      <c r="D52" s="99">
        <f t="shared" si="6"/>
        <v>0</v>
      </c>
    </row>
    <row r="53" spans="1:4" x14ac:dyDescent="0.25">
      <c r="A53" s="2" t="s">
        <v>242</v>
      </c>
      <c r="B53" s="97">
        <v>17</v>
      </c>
      <c r="C53" s="98">
        <v>0</v>
      </c>
      <c r="D53" s="99">
        <f t="shared" si="6"/>
        <v>0</v>
      </c>
    </row>
    <row r="54" spans="1:4" x14ac:dyDescent="0.25">
      <c r="A54" s="2" t="s">
        <v>6</v>
      </c>
      <c r="B54" s="97">
        <v>17</v>
      </c>
      <c r="C54" s="98">
        <v>0</v>
      </c>
      <c r="D54" s="99">
        <f t="shared" si="6"/>
        <v>0</v>
      </c>
    </row>
    <row r="55" spans="1:4" s="107" customFormat="1" x14ac:dyDescent="0.25">
      <c r="A55" s="5" t="s">
        <v>7</v>
      </c>
      <c r="B55" s="60">
        <f>SUM(B49:B54)</f>
        <v>98</v>
      </c>
      <c r="C55" s="103" t="s">
        <v>248</v>
      </c>
      <c r="D55" s="106">
        <f>SUM(D49:D54)</f>
        <v>0</v>
      </c>
    </row>
    <row r="56" spans="1:4" x14ac:dyDescent="0.25">
      <c r="A56" s="6" t="s">
        <v>13</v>
      </c>
      <c r="B56" s="108" t="s">
        <v>250</v>
      </c>
      <c r="C56" s="96" t="s">
        <v>268</v>
      </c>
      <c r="D56" s="96" t="s">
        <v>269</v>
      </c>
    </row>
    <row r="57" spans="1:4" x14ac:dyDescent="0.25">
      <c r="A57" s="2" t="s">
        <v>2</v>
      </c>
      <c r="B57" s="97">
        <v>45</v>
      </c>
      <c r="C57" s="98">
        <v>0</v>
      </c>
      <c r="D57" s="99">
        <f>B57*C57</f>
        <v>0</v>
      </c>
    </row>
    <row r="58" spans="1:4" x14ac:dyDescent="0.25">
      <c r="A58" s="2" t="s">
        <v>3</v>
      </c>
      <c r="B58" s="97">
        <v>36</v>
      </c>
      <c r="C58" s="98">
        <v>0</v>
      </c>
      <c r="D58" s="99">
        <f t="shared" ref="D58:D62" si="7">B58*C58</f>
        <v>0</v>
      </c>
    </row>
    <row r="59" spans="1:4" x14ac:dyDescent="0.25">
      <c r="A59" s="2" t="s">
        <v>4</v>
      </c>
      <c r="B59" s="97">
        <v>54</v>
      </c>
      <c r="C59" s="98">
        <v>0</v>
      </c>
      <c r="D59" s="99">
        <f t="shared" si="7"/>
        <v>0</v>
      </c>
    </row>
    <row r="60" spans="1:4" x14ac:dyDescent="0.25">
      <c r="A60" s="2" t="s">
        <v>5</v>
      </c>
      <c r="B60" s="97">
        <v>53</v>
      </c>
      <c r="C60" s="98">
        <v>0</v>
      </c>
      <c r="D60" s="99">
        <f t="shared" si="7"/>
        <v>0</v>
      </c>
    </row>
    <row r="61" spans="1:4" x14ac:dyDescent="0.25">
      <c r="A61" s="2" t="s">
        <v>242</v>
      </c>
      <c r="B61" s="97">
        <v>61</v>
      </c>
      <c r="C61" s="98">
        <v>0</v>
      </c>
      <c r="D61" s="99">
        <f t="shared" si="7"/>
        <v>0</v>
      </c>
    </row>
    <row r="62" spans="1:4" x14ac:dyDescent="0.25">
      <c r="A62" s="2" t="s">
        <v>6</v>
      </c>
      <c r="B62" s="97">
        <v>42</v>
      </c>
      <c r="C62" s="98">
        <v>0</v>
      </c>
      <c r="D62" s="99">
        <f t="shared" si="7"/>
        <v>0</v>
      </c>
    </row>
    <row r="63" spans="1:4" s="107" customFormat="1" x14ac:dyDescent="0.25">
      <c r="A63" s="5" t="s">
        <v>7</v>
      </c>
      <c r="B63" s="60">
        <f>SUM(B57:B62)</f>
        <v>291</v>
      </c>
      <c r="C63" s="103" t="s">
        <v>248</v>
      </c>
      <c r="D63" s="106">
        <f>SUM(D57:D62)</f>
        <v>0</v>
      </c>
    </row>
    <row r="64" spans="1:4" x14ac:dyDescent="0.25">
      <c r="A64" s="6" t="s">
        <v>14</v>
      </c>
      <c r="B64" s="108" t="s">
        <v>250</v>
      </c>
      <c r="C64" s="96" t="s">
        <v>268</v>
      </c>
      <c r="D64" s="96" t="s">
        <v>269</v>
      </c>
    </row>
    <row r="65" spans="1:4" x14ac:dyDescent="0.25">
      <c r="A65" s="2" t="s">
        <v>2</v>
      </c>
      <c r="B65" s="97">
        <v>0</v>
      </c>
      <c r="C65" s="98">
        <v>0</v>
      </c>
      <c r="D65" s="99">
        <f>B65*C65</f>
        <v>0</v>
      </c>
    </row>
    <row r="66" spans="1:4" x14ac:dyDescent="0.25">
      <c r="A66" s="2" t="s">
        <v>3</v>
      </c>
      <c r="B66" s="97">
        <v>0</v>
      </c>
      <c r="C66" s="98">
        <v>0</v>
      </c>
      <c r="D66" s="99">
        <f t="shared" ref="D66:D70" si="8">B66*C66</f>
        <v>0</v>
      </c>
    </row>
    <row r="67" spans="1:4" x14ac:dyDescent="0.25">
      <c r="A67" s="2" t="s">
        <v>4</v>
      </c>
      <c r="B67" s="97">
        <v>0</v>
      </c>
      <c r="C67" s="98">
        <v>0</v>
      </c>
      <c r="D67" s="99">
        <f t="shared" si="8"/>
        <v>0</v>
      </c>
    </row>
    <row r="68" spans="1:4" x14ac:dyDescent="0.25">
      <c r="A68" s="2" t="s">
        <v>5</v>
      </c>
      <c r="B68" s="97">
        <v>0</v>
      </c>
      <c r="C68" s="98">
        <v>0</v>
      </c>
      <c r="D68" s="99">
        <f t="shared" si="8"/>
        <v>0</v>
      </c>
    </row>
    <row r="69" spans="1:4" x14ac:dyDescent="0.25">
      <c r="A69" s="2" t="s">
        <v>242</v>
      </c>
      <c r="B69" s="97">
        <v>0</v>
      </c>
      <c r="C69" s="98">
        <v>0</v>
      </c>
      <c r="D69" s="99">
        <f t="shared" si="8"/>
        <v>0</v>
      </c>
    </row>
    <row r="70" spans="1:4" x14ac:dyDescent="0.25">
      <c r="A70" s="2" t="s">
        <v>6</v>
      </c>
      <c r="B70" s="97">
        <v>0</v>
      </c>
      <c r="C70" s="98">
        <v>0</v>
      </c>
      <c r="D70" s="99">
        <f t="shared" si="8"/>
        <v>0</v>
      </c>
    </row>
    <row r="71" spans="1:4" s="107" customFormat="1" x14ac:dyDescent="0.25">
      <c r="A71" s="5" t="s">
        <v>7</v>
      </c>
      <c r="B71" s="60">
        <f>SUM(B65:B70)</f>
        <v>0</v>
      </c>
      <c r="C71" s="103" t="s">
        <v>248</v>
      </c>
      <c r="D71" s="106">
        <f>SUM(D65:D70)</f>
        <v>0</v>
      </c>
    </row>
    <row r="72" spans="1:4" x14ac:dyDescent="0.25">
      <c r="A72" s="6" t="s">
        <v>15</v>
      </c>
      <c r="B72" s="108" t="s">
        <v>250</v>
      </c>
      <c r="C72" s="96" t="s">
        <v>268</v>
      </c>
      <c r="D72" s="96" t="s">
        <v>269</v>
      </c>
    </row>
    <row r="73" spans="1:4" x14ac:dyDescent="0.25">
      <c r="A73" s="2" t="s">
        <v>2</v>
      </c>
      <c r="B73" s="97">
        <v>45</v>
      </c>
      <c r="C73" s="98">
        <v>0</v>
      </c>
      <c r="D73" s="99">
        <f>B73*C73</f>
        <v>0</v>
      </c>
    </row>
    <row r="74" spans="1:4" x14ac:dyDescent="0.25">
      <c r="A74" s="2" t="s">
        <v>3</v>
      </c>
      <c r="B74" s="97">
        <v>53</v>
      </c>
      <c r="C74" s="98">
        <v>0</v>
      </c>
      <c r="D74" s="99">
        <f t="shared" ref="D74:D78" si="9">B74*C74</f>
        <v>0</v>
      </c>
    </row>
    <row r="75" spans="1:4" x14ac:dyDescent="0.25">
      <c r="A75" s="2" t="s">
        <v>4</v>
      </c>
      <c r="B75" s="97">
        <v>60</v>
      </c>
      <c r="C75" s="98">
        <v>0</v>
      </c>
      <c r="D75" s="99">
        <f t="shared" si="9"/>
        <v>0</v>
      </c>
    </row>
    <row r="76" spans="1:4" x14ac:dyDescent="0.25">
      <c r="A76" s="2" t="s">
        <v>5</v>
      </c>
      <c r="B76" s="97">
        <v>41</v>
      </c>
      <c r="C76" s="98">
        <v>0</v>
      </c>
      <c r="D76" s="99">
        <f t="shared" si="9"/>
        <v>0</v>
      </c>
    </row>
    <row r="77" spans="1:4" x14ac:dyDescent="0.25">
      <c r="A77" s="2" t="s">
        <v>242</v>
      </c>
      <c r="B77" s="97">
        <v>51</v>
      </c>
      <c r="C77" s="98">
        <v>0</v>
      </c>
      <c r="D77" s="99">
        <f t="shared" si="9"/>
        <v>0</v>
      </c>
    </row>
    <row r="78" spans="1:4" x14ac:dyDescent="0.25">
      <c r="A78" s="2" t="s">
        <v>6</v>
      </c>
      <c r="B78" s="97">
        <v>50</v>
      </c>
      <c r="C78" s="98">
        <v>0</v>
      </c>
      <c r="D78" s="99">
        <f t="shared" si="9"/>
        <v>0</v>
      </c>
    </row>
    <row r="79" spans="1:4" s="107" customFormat="1" x14ac:dyDescent="0.25">
      <c r="A79" s="5" t="s">
        <v>7</v>
      </c>
      <c r="B79" s="60">
        <f>SUM(B73:B78)</f>
        <v>300</v>
      </c>
      <c r="C79" s="103" t="s">
        <v>248</v>
      </c>
      <c r="D79" s="106">
        <f>SUM(D73:D78)</f>
        <v>0</v>
      </c>
    </row>
    <row r="80" spans="1:4" x14ac:dyDescent="0.25">
      <c r="A80" s="3" t="s">
        <v>16</v>
      </c>
      <c r="B80" s="63" t="s">
        <v>250</v>
      </c>
      <c r="C80" s="96" t="s">
        <v>268</v>
      </c>
      <c r="D80" s="96" t="s">
        <v>269</v>
      </c>
    </row>
    <row r="81" spans="1:4" x14ac:dyDescent="0.25">
      <c r="A81" s="2" t="s">
        <v>2</v>
      </c>
      <c r="B81" s="97">
        <v>0</v>
      </c>
      <c r="C81" s="98">
        <v>0</v>
      </c>
      <c r="D81" s="99">
        <f>B81*C81</f>
        <v>0</v>
      </c>
    </row>
    <row r="82" spans="1:4" x14ac:dyDescent="0.25">
      <c r="A82" s="2" t="s">
        <v>3</v>
      </c>
      <c r="B82" s="97">
        <v>0</v>
      </c>
      <c r="C82" s="98">
        <v>0</v>
      </c>
      <c r="D82" s="99">
        <f t="shared" ref="D82:D86" si="10">B82*C82</f>
        <v>0</v>
      </c>
    </row>
    <row r="83" spans="1:4" x14ac:dyDescent="0.25">
      <c r="A83" s="2" t="s">
        <v>4</v>
      </c>
      <c r="B83" s="97">
        <v>0</v>
      </c>
      <c r="C83" s="98">
        <v>0</v>
      </c>
      <c r="D83" s="99">
        <f t="shared" si="10"/>
        <v>0</v>
      </c>
    </row>
    <row r="84" spans="1:4" x14ac:dyDescent="0.25">
      <c r="A84" s="2" t="s">
        <v>5</v>
      </c>
      <c r="B84" s="97">
        <v>0</v>
      </c>
      <c r="C84" s="98">
        <v>0</v>
      </c>
      <c r="D84" s="99">
        <f t="shared" si="10"/>
        <v>0</v>
      </c>
    </row>
    <row r="85" spans="1:4" x14ac:dyDescent="0.25">
      <c r="A85" s="2" t="s">
        <v>242</v>
      </c>
      <c r="B85" s="97">
        <v>0</v>
      </c>
      <c r="C85" s="98">
        <v>0</v>
      </c>
      <c r="D85" s="99">
        <f t="shared" si="10"/>
        <v>0</v>
      </c>
    </row>
    <row r="86" spans="1:4" x14ac:dyDescent="0.25">
      <c r="A86" s="2" t="s">
        <v>6</v>
      </c>
      <c r="B86" s="97">
        <v>0</v>
      </c>
      <c r="C86" s="98">
        <v>0</v>
      </c>
      <c r="D86" s="99">
        <f t="shared" si="10"/>
        <v>0</v>
      </c>
    </row>
    <row r="87" spans="1:4" s="107" customFormat="1" x14ac:dyDescent="0.25">
      <c r="A87" s="5" t="s">
        <v>7</v>
      </c>
      <c r="B87" s="60">
        <f>SUM(B81:B86)</f>
        <v>0</v>
      </c>
      <c r="C87" s="103" t="s">
        <v>248</v>
      </c>
      <c r="D87" s="106">
        <f>SUM(D81:D86)</f>
        <v>0</v>
      </c>
    </row>
    <row r="88" spans="1:4" x14ac:dyDescent="0.25">
      <c r="A88" s="6" t="s">
        <v>17</v>
      </c>
      <c r="B88" s="108" t="s">
        <v>250</v>
      </c>
      <c r="C88" s="96" t="s">
        <v>268</v>
      </c>
      <c r="D88" s="96" t="s">
        <v>269</v>
      </c>
    </row>
    <row r="89" spans="1:4" x14ac:dyDescent="0.25">
      <c r="A89" s="2" t="s">
        <v>2</v>
      </c>
      <c r="B89" s="97">
        <v>0</v>
      </c>
      <c r="C89" s="98">
        <v>0</v>
      </c>
      <c r="D89" s="99">
        <f>B89*C89</f>
        <v>0</v>
      </c>
    </row>
    <row r="90" spans="1:4" x14ac:dyDescent="0.25">
      <c r="A90" s="2" t="s">
        <v>3</v>
      </c>
      <c r="B90" s="97">
        <v>0</v>
      </c>
      <c r="C90" s="98">
        <v>0</v>
      </c>
      <c r="D90" s="99">
        <f t="shared" ref="D90:D94" si="11">B90*C90</f>
        <v>0</v>
      </c>
    </row>
    <row r="91" spans="1:4" x14ac:dyDescent="0.25">
      <c r="A91" s="2" t="s">
        <v>4</v>
      </c>
      <c r="B91" s="97">
        <v>0</v>
      </c>
      <c r="C91" s="98">
        <v>0</v>
      </c>
      <c r="D91" s="99">
        <f t="shared" si="11"/>
        <v>0</v>
      </c>
    </row>
    <row r="92" spans="1:4" x14ac:dyDescent="0.25">
      <c r="A92" s="2" t="s">
        <v>5</v>
      </c>
      <c r="B92" s="97">
        <v>0</v>
      </c>
      <c r="C92" s="98">
        <v>0</v>
      </c>
      <c r="D92" s="99">
        <f t="shared" si="11"/>
        <v>0</v>
      </c>
    </row>
    <row r="93" spans="1:4" x14ac:dyDescent="0.25">
      <c r="A93" s="2" t="s">
        <v>242</v>
      </c>
      <c r="B93" s="97">
        <v>0</v>
      </c>
      <c r="C93" s="98">
        <v>0</v>
      </c>
      <c r="D93" s="99">
        <f t="shared" si="11"/>
        <v>0</v>
      </c>
    </row>
    <row r="94" spans="1:4" x14ac:dyDescent="0.25">
      <c r="A94" s="2" t="s">
        <v>6</v>
      </c>
      <c r="B94" s="97">
        <v>0</v>
      </c>
      <c r="C94" s="98">
        <v>0</v>
      </c>
      <c r="D94" s="99">
        <f t="shared" si="11"/>
        <v>0</v>
      </c>
    </row>
    <row r="95" spans="1:4" s="107" customFormat="1" x14ac:dyDescent="0.25">
      <c r="A95" s="9" t="s">
        <v>7</v>
      </c>
      <c r="B95" s="60">
        <f>SUM(B89:B94)</f>
        <v>0</v>
      </c>
      <c r="C95" s="136" t="s">
        <v>248</v>
      </c>
      <c r="D95" s="106">
        <f>SUM(D89:D94)</f>
        <v>0</v>
      </c>
    </row>
    <row r="96" spans="1:4" s="107" customFormat="1" x14ac:dyDescent="0.25">
      <c r="A96" s="72" t="s">
        <v>20</v>
      </c>
      <c r="B96" s="109">
        <f>B8+B14+B23+B31+B39+B47+B55+B63+B71+B79+B87+B95</f>
        <v>13226</v>
      </c>
      <c r="C96" s="137"/>
      <c r="D96" s="45">
        <f>D8+D14+D23+D31+D39+D47+D55+D63+D71+D79+D87+D95</f>
        <v>0</v>
      </c>
    </row>
    <row r="97" spans="1:4" x14ac:dyDescent="0.25">
      <c r="A97" s="127" t="s">
        <v>257</v>
      </c>
      <c r="B97" s="127"/>
      <c r="C97" s="127"/>
      <c r="D97" s="73">
        <f>ROUNDUP(D96*2%,2)</f>
        <v>0</v>
      </c>
    </row>
    <row r="98" spans="1:4" x14ac:dyDescent="0.25">
      <c r="A98" s="127" t="s">
        <v>258</v>
      </c>
      <c r="B98" s="127"/>
      <c r="C98" s="127"/>
      <c r="D98" s="73">
        <f>ROUNDUP(D96*2%,2)</f>
        <v>0</v>
      </c>
    </row>
    <row r="99" spans="1:4" x14ac:dyDescent="0.25">
      <c r="A99" s="127" t="s">
        <v>283</v>
      </c>
      <c r="B99" s="127"/>
      <c r="C99" s="127"/>
      <c r="D99" s="73">
        <f>D96+D97+D98</f>
        <v>0</v>
      </c>
    </row>
  </sheetData>
  <sheetProtection algorithmName="SHA-512" hashValue="gBkaEQr8wVhdxwP6CTYbK1ORcx5u8ihgWilNJ30YQvmVyp7RYZCfQIU0fAsHlCb/RN79shSi3mDa5sPOu1HZSQ==" saltValue="236zhGwwdArXQ5nlI6qgsw==" spinCount="100000" sheet="1" objects="1" scenarios="1"/>
  <mergeCells count="7">
    <mergeCell ref="A98:C98"/>
    <mergeCell ref="A99:C99"/>
    <mergeCell ref="A15:D15"/>
    <mergeCell ref="A1:D1"/>
    <mergeCell ref="C2:D2"/>
    <mergeCell ref="C95:C96"/>
    <mergeCell ref="A97:C9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86" workbookViewId="0">
      <selection activeCell="C94" sqref="C94 E94"/>
    </sheetView>
  </sheetViews>
  <sheetFormatPr defaultRowHeight="15" x14ac:dyDescent="0.25"/>
  <cols>
    <col min="1" max="1" width="21.5703125" style="53" customWidth="1"/>
    <col min="2" max="2" width="12.28515625" style="53" customWidth="1"/>
    <col min="3" max="3" width="14.140625" style="53" customWidth="1"/>
    <col min="4" max="4" width="15.42578125" style="53" customWidth="1"/>
    <col min="5" max="5" width="18.140625" style="53" customWidth="1"/>
    <col min="6" max="7" width="18.28515625" style="53" customWidth="1"/>
    <col min="8" max="16384" width="9.140625" style="53"/>
  </cols>
  <sheetData>
    <row r="1" spans="1:7" ht="15" customHeight="1" x14ac:dyDescent="0.25">
      <c r="A1" s="126" t="s">
        <v>282</v>
      </c>
      <c r="B1" s="126"/>
      <c r="C1" s="126"/>
      <c r="D1" s="126"/>
      <c r="E1" s="126"/>
      <c r="F1" s="126"/>
      <c r="G1" s="126"/>
    </row>
    <row r="2" spans="1:7" ht="36" customHeight="1" x14ac:dyDescent="0.25">
      <c r="A2" s="4" t="s">
        <v>0</v>
      </c>
      <c r="B2" s="138" t="s">
        <v>247</v>
      </c>
      <c r="C2" s="138"/>
      <c r="D2" s="139" t="s">
        <v>19</v>
      </c>
      <c r="E2" s="139"/>
      <c r="F2" s="139" t="s">
        <v>255</v>
      </c>
      <c r="G2" s="139"/>
    </row>
    <row r="3" spans="1:7" ht="24" customHeight="1" x14ac:dyDescent="0.25">
      <c r="A3" s="8" t="s">
        <v>1</v>
      </c>
      <c r="B3" s="143" t="s">
        <v>256</v>
      </c>
      <c r="C3" s="144"/>
      <c r="D3" s="145" t="s">
        <v>256</v>
      </c>
      <c r="E3" s="145"/>
      <c r="F3" s="145" t="s">
        <v>256</v>
      </c>
      <c r="G3" s="145"/>
    </row>
    <row r="4" spans="1:7" x14ac:dyDescent="0.25">
      <c r="A4" s="2" t="s">
        <v>2</v>
      </c>
      <c r="B4" s="140">
        <v>3168</v>
      </c>
      <c r="C4" s="141"/>
      <c r="D4" s="180">
        <v>0</v>
      </c>
      <c r="E4" s="180"/>
      <c r="F4" s="142">
        <f>B4*D4</f>
        <v>0</v>
      </c>
      <c r="G4" s="142"/>
    </row>
    <row r="5" spans="1:7" x14ac:dyDescent="0.25">
      <c r="A5" s="2" t="s">
        <v>4</v>
      </c>
      <c r="B5" s="140">
        <v>3192</v>
      </c>
      <c r="C5" s="141"/>
      <c r="D5" s="180">
        <v>0</v>
      </c>
      <c r="E5" s="180"/>
      <c r="F5" s="142">
        <f t="shared" ref="F5:F7" si="0">B5*D5</f>
        <v>0</v>
      </c>
      <c r="G5" s="142"/>
    </row>
    <row r="6" spans="1:7" x14ac:dyDescent="0.25">
      <c r="A6" s="2" t="s">
        <v>5</v>
      </c>
      <c r="B6" s="140">
        <v>3195</v>
      </c>
      <c r="C6" s="141"/>
      <c r="D6" s="180">
        <v>0</v>
      </c>
      <c r="E6" s="180"/>
      <c r="F6" s="142">
        <f t="shared" si="0"/>
        <v>0</v>
      </c>
      <c r="G6" s="142"/>
    </row>
    <row r="7" spans="1:7" x14ac:dyDescent="0.25">
      <c r="A7" s="2" t="s">
        <v>242</v>
      </c>
      <c r="B7" s="140">
        <v>1831</v>
      </c>
      <c r="C7" s="141"/>
      <c r="D7" s="180">
        <v>0</v>
      </c>
      <c r="E7" s="180"/>
      <c r="F7" s="142">
        <f t="shared" si="0"/>
        <v>0</v>
      </c>
      <c r="G7" s="142"/>
    </row>
    <row r="8" spans="1:7" x14ac:dyDescent="0.25">
      <c r="A8" s="9" t="s">
        <v>7</v>
      </c>
      <c r="B8" s="149">
        <f>SUM(B4:C7)</f>
        <v>11386</v>
      </c>
      <c r="C8" s="150"/>
      <c r="D8" s="151" t="s">
        <v>248</v>
      </c>
      <c r="E8" s="151"/>
      <c r="F8" s="152">
        <f>SUM(F4:G7)</f>
        <v>0</v>
      </c>
      <c r="G8" s="152"/>
    </row>
    <row r="9" spans="1:7" ht="24" customHeight="1" x14ac:dyDescent="0.25">
      <c r="A9" s="8" t="s">
        <v>1</v>
      </c>
      <c r="B9" s="146" t="s">
        <v>8</v>
      </c>
      <c r="C9" s="147"/>
      <c r="D9" s="148" t="s">
        <v>8</v>
      </c>
      <c r="E9" s="148"/>
      <c r="F9" s="148" t="s">
        <v>8</v>
      </c>
      <c r="G9" s="148"/>
    </row>
    <row r="10" spans="1:7" ht="15" customHeight="1" x14ac:dyDescent="0.25">
      <c r="A10" s="2" t="s">
        <v>2</v>
      </c>
      <c r="B10" s="140">
        <v>136</v>
      </c>
      <c r="C10" s="141"/>
      <c r="D10" s="180">
        <v>0</v>
      </c>
      <c r="E10" s="180"/>
      <c r="F10" s="142">
        <f>B10*D10</f>
        <v>0</v>
      </c>
      <c r="G10" s="142"/>
    </row>
    <row r="11" spans="1:7" x14ac:dyDescent="0.25">
      <c r="A11" s="2" t="s">
        <v>4</v>
      </c>
      <c r="B11" s="140">
        <v>191</v>
      </c>
      <c r="C11" s="141"/>
      <c r="D11" s="180">
        <v>0</v>
      </c>
      <c r="E11" s="180"/>
      <c r="F11" s="142">
        <f t="shared" ref="F11:F13" si="1">B11*D11</f>
        <v>0</v>
      </c>
      <c r="G11" s="142"/>
    </row>
    <row r="12" spans="1:7" x14ac:dyDescent="0.25">
      <c r="A12" s="2" t="s">
        <v>5</v>
      </c>
      <c r="B12" s="140">
        <v>74</v>
      </c>
      <c r="C12" s="141"/>
      <c r="D12" s="180">
        <v>0</v>
      </c>
      <c r="E12" s="180"/>
      <c r="F12" s="142">
        <f t="shared" si="1"/>
        <v>0</v>
      </c>
      <c r="G12" s="142"/>
    </row>
    <row r="13" spans="1:7" x14ac:dyDescent="0.25">
      <c r="A13" s="2" t="s">
        <v>242</v>
      </c>
      <c r="B13" s="140">
        <v>173</v>
      </c>
      <c r="C13" s="141"/>
      <c r="D13" s="180">
        <v>0</v>
      </c>
      <c r="E13" s="180"/>
      <c r="F13" s="142">
        <f t="shared" si="1"/>
        <v>0</v>
      </c>
      <c r="G13" s="142"/>
    </row>
    <row r="14" spans="1:7" x14ac:dyDescent="0.25">
      <c r="A14" s="9" t="s">
        <v>7</v>
      </c>
      <c r="B14" s="153">
        <f>SUM(B10:C13)</f>
        <v>574</v>
      </c>
      <c r="C14" s="154"/>
      <c r="D14" s="151" t="s">
        <v>248</v>
      </c>
      <c r="E14" s="151"/>
      <c r="F14" s="152">
        <f>SUM(F10:G13)</f>
        <v>0</v>
      </c>
      <c r="G14" s="152"/>
    </row>
    <row r="15" spans="1:7" x14ac:dyDescent="0.25">
      <c r="A15" s="126" t="s">
        <v>249</v>
      </c>
      <c r="B15" s="126"/>
      <c r="C15" s="126"/>
      <c r="D15" s="126"/>
      <c r="E15" s="126"/>
      <c r="F15" s="126"/>
      <c r="G15" s="126"/>
    </row>
    <row r="16" spans="1:7" ht="36" x14ac:dyDescent="0.25">
      <c r="A16" s="7" t="s">
        <v>1</v>
      </c>
      <c r="B16" s="110" t="s">
        <v>270</v>
      </c>
      <c r="C16" s="111" t="s">
        <v>271</v>
      </c>
      <c r="D16" s="112" t="s">
        <v>272</v>
      </c>
      <c r="E16" s="112" t="s">
        <v>273</v>
      </c>
      <c r="F16" s="113" t="s">
        <v>274</v>
      </c>
      <c r="G16" s="113" t="s">
        <v>275</v>
      </c>
    </row>
    <row r="17" spans="1:7" x14ac:dyDescent="0.25">
      <c r="A17" s="2" t="s">
        <v>2</v>
      </c>
      <c r="B17" s="114">
        <v>0</v>
      </c>
      <c r="C17" s="114">
        <v>0</v>
      </c>
      <c r="D17" s="115">
        <v>0</v>
      </c>
      <c r="E17" s="116">
        <f>D17*80%</f>
        <v>0</v>
      </c>
      <c r="F17" s="117">
        <f>B17*D17</f>
        <v>0</v>
      </c>
      <c r="G17" s="117">
        <f>C17*E17</f>
        <v>0</v>
      </c>
    </row>
    <row r="18" spans="1:7" x14ac:dyDescent="0.25">
      <c r="A18" s="2" t="s">
        <v>3</v>
      </c>
      <c r="B18" s="114">
        <v>0</v>
      </c>
      <c r="C18" s="114">
        <v>0</v>
      </c>
      <c r="D18" s="115">
        <v>0</v>
      </c>
      <c r="E18" s="116">
        <f t="shared" ref="E18:E22" si="2">D18*80%</f>
        <v>0</v>
      </c>
      <c r="F18" s="117">
        <f t="shared" ref="F18:G22" si="3">B18*D18</f>
        <v>0</v>
      </c>
      <c r="G18" s="117">
        <f t="shared" si="3"/>
        <v>0</v>
      </c>
    </row>
    <row r="19" spans="1:7" x14ac:dyDescent="0.25">
      <c r="A19" s="2" t="s">
        <v>4</v>
      </c>
      <c r="B19" s="114">
        <v>0</v>
      </c>
      <c r="C19" s="114">
        <v>0</v>
      </c>
      <c r="D19" s="115">
        <v>0</v>
      </c>
      <c r="E19" s="116">
        <f t="shared" si="2"/>
        <v>0</v>
      </c>
      <c r="F19" s="117">
        <f t="shared" si="3"/>
        <v>0</v>
      </c>
      <c r="G19" s="117">
        <f t="shared" si="3"/>
        <v>0</v>
      </c>
    </row>
    <row r="20" spans="1:7" x14ac:dyDescent="0.25">
      <c r="A20" s="2" t="s">
        <v>5</v>
      </c>
      <c r="B20" s="114">
        <v>0</v>
      </c>
      <c r="C20" s="114">
        <v>0</v>
      </c>
      <c r="D20" s="115">
        <v>0</v>
      </c>
      <c r="E20" s="116">
        <f t="shared" si="2"/>
        <v>0</v>
      </c>
      <c r="F20" s="117">
        <f t="shared" si="3"/>
        <v>0</v>
      </c>
      <c r="G20" s="117">
        <f t="shared" si="3"/>
        <v>0</v>
      </c>
    </row>
    <row r="21" spans="1:7" x14ac:dyDescent="0.25">
      <c r="A21" s="2" t="s">
        <v>242</v>
      </c>
      <c r="B21" s="114">
        <v>0</v>
      </c>
      <c r="C21" s="114">
        <v>0</v>
      </c>
      <c r="D21" s="115">
        <v>0</v>
      </c>
      <c r="E21" s="116">
        <f t="shared" si="2"/>
        <v>0</v>
      </c>
      <c r="F21" s="117">
        <f t="shared" si="3"/>
        <v>0</v>
      </c>
      <c r="G21" s="117">
        <f t="shared" si="3"/>
        <v>0</v>
      </c>
    </row>
    <row r="22" spans="1:7" x14ac:dyDescent="0.25">
      <c r="A22" s="2" t="s">
        <v>6</v>
      </c>
      <c r="B22" s="114">
        <v>0</v>
      </c>
      <c r="C22" s="114">
        <v>0</v>
      </c>
      <c r="D22" s="115">
        <v>0</v>
      </c>
      <c r="E22" s="116">
        <f t="shared" si="2"/>
        <v>0</v>
      </c>
      <c r="F22" s="117">
        <f t="shared" si="3"/>
        <v>0</v>
      </c>
      <c r="G22" s="117">
        <f t="shared" si="3"/>
        <v>0</v>
      </c>
    </row>
    <row r="23" spans="1:7" x14ac:dyDescent="0.25">
      <c r="A23" s="9" t="s">
        <v>7</v>
      </c>
      <c r="B23" s="60">
        <v>0</v>
      </c>
      <c r="C23" s="60">
        <v>0</v>
      </c>
      <c r="D23" s="155" t="s">
        <v>248</v>
      </c>
      <c r="E23" s="156"/>
      <c r="F23" s="118">
        <f>SUM(F17:F22)</f>
        <v>0</v>
      </c>
      <c r="G23" s="118">
        <f>SUM(G17:G22)</f>
        <v>0</v>
      </c>
    </row>
    <row r="24" spans="1:7" ht="36" x14ac:dyDescent="0.25">
      <c r="A24" s="3" t="s">
        <v>9</v>
      </c>
      <c r="B24" s="59" t="s">
        <v>250</v>
      </c>
      <c r="C24" s="119" t="s">
        <v>251</v>
      </c>
      <c r="D24" s="112" t="s">
        <v>272</v>
      </c>
      <c r="E24" s="112" t="s">
        <v>273</v>
      </c>
      <c r="F24" s="113" t="s">
        <v>274</v>
      </c>
      <c r="G24" s="113" t="s">
        <v>275</v>
      </c>
    </row>
    <row r="25" spans="1:7" x14ac:dyDescent="0.25">
      <c r="A25" s="2" t="s">
        <v>2</v>
      </c>
      <c r="B25" s="114">
        <v>253</v>
      </c>
      <c r="C25" s="114">
        <v>22</v>
      </c>
      <c r="D25" s="115">
        <v>0</v>
      </c>
      <c r="E25" s="116">
        <f>D25*80%</f>
        <v>0</v>
      </c>
      <c r="F25" s="117">
        <f>B25*D25</f>
        <v>0</v>
      </c>
      <c r="G25" s="117">
        <f>C25*E25</f>
        <v>0</v>
      </c>
    </row>
    <row r="26" spans="1:7" x14ac:dyDescent="0.25">
      <c r="A26" s="2" t="s">
        <v>3</v>
      </c>
      <c r="B26" s="114">
        <v>236</v>
      </c>
      <c r="C26" s="114">
        <v>21</v>
      </c>
      <c r="D26" s="115">
        <v>0</v>
      </c>
      <c r="E26" s="116">
        <f t="shared" ref="E26:E30" si="4">D26*80%</f>
        <v>0</v>
      </c>
      <c r="F26" s="117">
        <f t="shared" ref="F26:G30" si="5">B26*D26</f>
        <v>0</v>
      </c>
      <c r="G26" s="117">
        <f t="shared" si="5"/>
        <v>0</v>
      </c>
    </row>
    <row r="27" spans="1:7" x14ac:dyDescent="0.25">
      <c r="A27" s="2" t="s">
        <v>4</v>
      </c>
      <c r="B27" s="114">
        <v>313</v>
      </c>
      <c r="C27" s="114">
        <v>29</v>
      </c>
      <c r="D27" s="115">
        <v>0</v>
      </c>
      <c r="E27" s="116">
        <f t="shared" si="4"/>
        <v>0</v>
      </c>
      <c r="F27" s="117">
        <f t="shared" si="5"/>
        <v>0</v>
      </c>
      <c r="G27" s="117">
        <f t="shared" si="5"/>
        <v>0</v>
      </c>
    </row>
    <row r="28" spans="1:7" x14ac:dyDescent="0.25">
      <c r="A28" s="2" t="s">
        <v>5</v>
      </c>
      <c r="B28" s="114">
        <v>214</v>
      </c>
      <c r="C28" s="114">
        <v>16</v>
      </c>
      <c r="D28" s="115">
        <v>0</v>
      </c>
      <c r="E28" s="116">
        <f t="shared" si="4"/>
        <v>0</v>
      </c>
      <c r="F28" s="117">
        <f t="shared" si="5"/>
        <v>0</v>
      </c>
      <c r="G28" s="117">
        <f t="shared" si="5"/>
        <v>0</v>
      </c>
    </row>
    <row r="29" spans="1:7" x14ac:dyDescent="0.25">
      <c r="A29" s="2" t="s">
        <v>242</v>
      </c>
      <c r="B29" s="114">
        <v>282</v>
      </c>
      <c r="C29" s="114">
        <v>18</v>
      </c>
      <c r="D29" s="115">
        <v>0</v>
      </c>
      <c r="E29" s="116">
        <f t="shared" si="4"/>
        <v>0</v>
      </c>
      <c r="F29" s="117">
        <f t="shared" si="5"/>
        <v>0</v>
      </c>
      <c r="G29" s="117">
        <f t="shared" si="5"/>
        <v>0</v>
      </c>
    </row>
    <row r="30" spans="1:7" x14ac:dyDescent="0.25">
      <c r="A30" s="2" t="s">
        <v>6</v>
      </c>
      <c r="B30" s="114">
        <v>19</v>
      </c>
      <c r="C30" s="114">
        <v>15</v>
      </c>
      <c r="D30" s="115">
        <v>0</v>
      </c>
      <c r="E30" s="116">
        <f t="shared" si="4"/>
        <v>0</v>
      </c>
      <c r="F30" s="117">
        <f t="shared" si="5"/>
        <v>0</v>
      </c>
      <c r="G30" s="117">
        <f t="shared" si="5"/>
        <v>0</v>
      </c>
    </row>
    <row r="31" spans="1:7" x14ac:dyDescent="0.25">
      <c r="A31" s="9" t="s">
        <v>7</v>
      </c>
      <c r="B31" s="92">
        <f>SUM(B25:B30)</f>
        <v>1317</v>
      </c>
      <c r="C31" s="92">
        <f>SUM(C25:C30)</f>
        <v>121</v>
      </c>
      <c r="D31" s="155" t="s">
        <v>248</v>
      </c>
      <c r="E31" s="156"/>
      <c r="F31" s="118">
        <f>SUM(F25:F30)</f>
        <v>0</v>
      </c>
      <c r="G31" s="118">
        <f>SUM(G25:G30)</f>
        <v>0</v>
      </c>
    </row>
    <row r="32" spans="1:7" ht="36" x14ac:dyDescent="0.25">
      <c r="A32" s="3" t="s">
        <v>10</v>
      </c>
      <c r="B32" s="59" t="s">
        <v>250</v>
      </c>
      <c r="C32" s="119" t="s">
        <v>251</v>
      </c>
      <c r="D32" s="112" t="s">
        <v>272</v>
      </c>
      <c r="E32" s="112" t="s">
        <v>273</v>
      </c>
      <c r="F32" s="113" t="s">
        <v>274</v>
      </c>
      <c r="G32" s="113" t="s">
        <v>275</v>
      </c>
    </row>
    <row r="33" spans="1:7" x14ac:dyDescent="0.25">
      <c r="A33" s="2" t="s">
        <v>2</v>
      </c>
      <c r="B33" s="114">
        <v>184</v>
      </c>
      <c r="C33" s="114">
        <v>2</v>
      </c>
      <c r="D33" s="115">
        <v>0</v>
      </c>
      <c r="E33" s="116">
        <f>D33*80%</f>
        <v>0</v>
      </c>
      <c r="F33" s="117">
        <f>B33*D33</f>
        <v>0</v>
      </c>
      <c r="G33" s="117">
        <f>C33*E33</f>
        <v>0</v>
      </c>
    </row>
    <row r="34" spans="1:7" x14ac:dyDescent="0.25">
      <c r="A34" s="2" t="s">
        <v>3</v>
      </c>
      <c r="B34" s="114">
        <v>157</v>
      </c>
      <c r="C34" s="114">
        <v>2</v>
      </c>
      <c r="D34" s="115">
        <v>0</v>
      </c>
      <c r="E34" s="116">
        <f t="shared" ref="E34:E38" si="6">D34*80%</f>
        <v>0</v>
      </c>
      <c r="F34" s="117">
        <f t="shared" ref="F34:G38" si="7">B34*D34</f>
        <v>0</v>
      </c>
      <c r="G34" s="117">
        <f t="shared" si="7"/>
        <v>0</v>
      </c>
    </row>
    <row r="35" spans="1:7" x14ac:dyDescent="0.25">
      <c r="A35" s="2" t="s">
        <v>4</v>
      </c>
      <c r="B35" s="114">
        <v>258</v>
      </c>
      <c r="C35" s="114">
        <v>2</v>
      </c>
      <c r="D35" s="115">
        <v>0</v>
      </c>
      <c r="E35" s="116">
        <f t="shared" si="6"/>
        <v>0</v>
      </c>
      <c r="F35" s="117">
        <f t="shared" si="7"/>
        <v>0</v>
      </c>
      <c r="G35" s="117">
        <f t="shared" si="7"/>
        <v>0</v>
      </c>
    </row>
    <row r="36" spans="1:7" x14ac:dyDescent="0.25">
      <c r="A36" s="2" t="s">
        <v>5</v>
      </c>
      <c r="B36" s="114">
        <v>148</v>
      </c>
      <c r="C36" s="114">
        <v>3</v>
      </c>
      <c r="D36" s="115">
        <v>0</v>
      </c>
      <c r="E36" s="116">
        <f t="shared" si="6"/>
        <v>0</v>
      </c>
      <c r="F36" s="117">
        <f t="shared" si="7"/>
        <v>0</v>
      </c>
      <c r="G36" s="117">
        <f t="shared" si="7"/>
        <v>0</v>
      </c>
    </row>
    <row r="37" spans="1:7" x14ac:dyDescent="0.25">
      <c r="A37" s="2" t="s">
        <v>242</v>
      </c>
      <c r="B37" s="114">
        <v>222</v>
      </c>
      <c r="C37" s="114">
        <v>3</v>
      </c>
      <c r="D37" s="115">
        <v>0</v>
      </c>
      <c r="E37" s="116">
        <f t="shared" si="6"/>
        <v>0</v>
      </c>
      <c r="F37" s="117">
        <f t="shared" si="7"/>
        <v>0</v>
      </c>
      <c r="G37" s="117">
        <f t="shared" si="7"/>
        <v>0</v>
      </c>
    </row>
    <row r="38" spans="1:7" x14ac:dyDescent="0.25">
      <c r="A38" s="2" t="s">
        <v>6</v>
      </c>
      <c r="B38" s="114">
        <v>163</v>
      </c>
      <c r="C38" s="114">
        <v>2</v>
      </c>
      <c r="D38" s="115">
        <v>0</v>
      </c>
      <c r="E38" s="116">
        <f t="shared" si="6"/>
        <v>0</v>
      </c>
      <c r="F38" s="117">
        <f t="shared" si="7"/>
        <v>0</v>
      </c>
      <c r="G38" s="117">
        <f t="shared" si="7"/>
        <v>0</v>
      </c>
    </row>
    <row r="39" spans="1:7" x14ac:dyDescent="0.25">
      <c r="A39" s="9" t="s">
        <v>7</v>
      </c>
      <c r="B39" s="87">
        <f>SUM(B33:B38)</f>
        <v>1132</v>
      </c>
      <c r="C39" s="87">
        <f>SUM(C33:C38)</f>
        <v>14</v>
      </c>
      <c r="D39" s="155"/>
      <c r="E39" s="156"/>
      <c r="F39" s="118">
        <f>SUM(F33:F38)</f>
        <v>0</v>
      </c>
      <c r="G39" s="118">
        <f>SUM(G33:G38)</f>
        <v>0</v>
      </c>
    </row>
    <row r="40" spans="1:7" ht="36" x14ac:dyDescent="0.25">
      <c r="A40" s="6" t="s">
        <v>11</v>
      </c>
      <c r="B40" s="59" t="s">
        <v>250</v>
      </c>
      <c r="C40" s="119" t="s">
        <v>251</v>
      </c>
      <c r="D40" s="112" t="s">
        <v>272</v>
      </c>
      <c r="E40" s="112" t="s">
        <v>273</v>
      </c>
      <c r="F40" s="113" t="s">
        <v>274</v>
      </c>
      <c r="G40" s="113" t="s">
        <v>275</v>
      </c>
    </row>
    <row r="41" spans="1:7" x14ac:dyDescent="0.25">
      <c r="A41" s="2" t="s">
        <v>2</v>
      </c>
      <c r="B41" s="114">
        <v>33</v>
      </c>
      <c r="C41" s="114">
        <v>4</v>
      </c>
      <c r="D41" s="115">
        <v>0</v>
      </c>
      <c r="E41" s="116">
        <f>D41*80%</f>
        <v>0</v>
      </c>
      <c r="F41" s="117">
        <f>B41*D41</f>
        <v>0</v>
      </c>
      <c r="G41" s="117">
        <f>C41*E41</f>
        <v>0</v>
      </c>
    </row>
    <row r="42" spans="1:7" x14ac:dyDescent="0.25">
      <c r="A42" s="2" t="s">
        <v>3</v>
      </c>
      <c r="B42" s="114">
        <v>32</v>
      </c>
      <c r="C42" s="114">
        <v>4</v>
      </c>
      <c r="D42" s="115">
        <v>0</v>
      </c>
      <c r="E42" s="116">
        <f t="shared" ref="E42:E46" si="8">D42*80%</f>
        <v>0</v>
      </c>
      <c r="F42" s="117">
        <f t="shared" ref="F42:G46" si="9">B42*D42</f>
        <v>0</v>
      </c>
      <c r="G42" s="117">
        <f t="shared" si="9"/>
        <v>0</v>
      </c>
    </row>
    <row r="43" spans="1:7" x14ac:dyDescent="0.25">
      <c r="A43" s="2" t="s">
        <v>4</v>
      </c>
      <c r="B43" s="114">
        <v>35</v>
      </c>
      <c r="C43" s="114">
        <v>5</v>
      </c>
      <c r="D43" s="115">
        <v>0</v>
      </c>
      <c r="E43" s="116">
        <f t="shared" si="8"/>
        <v>0</v>
      </c>
      <c r="F43" s="117">
        <f t="shared" si="9"/>
        <v>0</v>
      </c>
      <c r="G43" s="117">
        <f t="shared" si="9"/>
        <v>0</v>
      </c>
    </row>
    <row r="44" spans="1:7" x14ac:dyDescent="0.25">
      <c r="A44" s="2" t="s">
        <v>5</v>
      </c>
      <c r="B44" s="114">
        <v>30</v>
      </c>
      <c r="C44" s="114">
        <v>4</v>
      </c>
      <c r="D44" s="115">
        <v>0</v>
      </c>
      <c r="E44" s="116">
        <f t="shared" si="8"/>
        <v>0</v>
      </c>
      <c r="F44" s="117">
        <f t="shared" si="9"/>
        <v>0</v>
      </c>
      <c r="G44" s="117">
        <f t="shared" si="9"/>
        <v>0</v>
      </c>
    </row>
    <row r="45" spans="1:7" x14ac:dyDescent="0.25">
      <c r="A45" s="2" t="s">
        <v>242</v>
      </c>
      <c r="B45" s="114">
        <v>32</v>
      </c>
      <c r="C45" s="114">
        <v>5</v>
      </c>
      <c r="D45" s="115">
        <v>0</v>
      </c>
      <c r="E45" s="116">
        <f t="shared" si="8"/>
        <v>0</v>
      </c>
      <c r="F45" s="117">
        <f t="shared" si="9"/>
        <v>0</v>
      </c>
      <c r="G45" s="117">
        <f t="shared" si="9"/>
        <v>0</v>
      </c>
    </row>
    <row r="46" spans="1:7" x14ac:dyDescent="0.25">
      <c r="A46" s="2" t="s">
        <v>6</v>
      </c>
      <c r="B46" s="114">
        <v>28</v>
      </c>
      <c r="C46" s="114">
        <v>4</v>
      </c>
      <c r="D46" s="115">
        <v>0</v>
      </c>
      <c r="E46" s="116">
        <f t="shared" si="8"/>
        <v>0</v>
      </c>
      <c r="F46" s="117">
        <f t="shared" si="9"/>
        <v>0</v>
      </c>
      <c r="G46" s="117">
        <f t="shared" si="9"/>
        <v>0</v>
      </c>
    </row>
    <row r="47" spans="1:7" x14ac:dyDescent="0.25">
      <c r="A47" s="9" t="s">
        <v>7</v>
      </c>
      <c r="B47" s="87">
        <f>SUM(B41:B46)</f>
        <v>190</v>
      </c>
      <c r="C47" s="87">
        <f>SUM(C41:C46)</f>
        <v>26</v>
      </c>
      <c r="D47" s="155" t="s">
        <v>248</v>
      </c>
      <c r="E47" s="156"/>
      <c r="F47" s="118">
        <f>SUM(F41:F46)</f>
        <v>0</v>
      </c>
      <c r="G47" s="118">
        <f>SUM(G41:G46)</f>
        <v>0</v>
      </c>
    </row>
    <row r="48" spans="1:7" ht="36" x14ac:dyDescent="0.25">
      <c r="A48" s="3" t="s">
        <v>12</v>
      </c>
      <c r="B48" s="59" t="s">
        <v>250</v>
      </c>
      <c r="C48" s="119" t="s">
        <v>251</v>
      </c>
      <c r="D48" s="112" t="s">
        <v>272</v>
      </c>
      <c r="E48" s="112" t="s">
        <v>273</v>
      </c>
      <c r="F48" s="113" t="s">
        <v>274</v>
      </c>
      <c r="G48" s="113" t="s">
        <v>275</v>
      </c>
    </row>
    <row r="49" spans="1:7" x14ac:dyDescent="0.25">
      <c r="A49" s="2" t="s">
        <v>2</v>
      </c>
      <c r="B49" s="114">
        <v>12</v>
      </c>
      <c r="C49" s="114">
        <v>0</v>
      </c>
      <c r="D49" s="115">
        <v>0</v>
      </c>
      <c r="E49" s="116">
        <f>D49*80%</f>
        <v>0</v>
      </c>
      <c r="F49" s="117">
        <f>B49*D49</f>
        <v>0</v>
      </c>
      <c r="G49" s="117">
        <f>C49*E49</f>
        <v>0</v>
      </c>
    </row>
    <row r="50" spans="1:7" x14ac:dyDescent="0.25">
      <c r="A50" s="2" t="s">
        <v>3</v>
      </c>
      <c r="B50" s="114">
        <v>4</v>
      </c>
      <c r="C50" s="114">
        <v>0</v>
      </c>
      <c r="D50" s="115">
        <v>0</v>
      </c>
      <c r="E50" s="116">
        <f t="shared" ref="E50:E54" si="10">D50*80%</f>
        <v>0</v>
      </c>
      <c r="F50" s="117">
        <f t="shared" ref="F50:G54" si="11">B50*D50</f>
        <v>0</v>
      </c>
      <c r="G50" s="117">
        <f t="shared" si="11"/>
        <v>0</v>
      </c>
    </row>
    <row r="51" spans="1:7" x14ac:dyDescent="0.25">
      <c r="A51" s="2" t="s">
        <v>4</v>
      </c>
      <c r="B51" s="114">
        <v>4</v>
      </c>
      <c r="C51" s="114">
        <v>0</v>
      </c>
      <c r="D51" s="115">
        <v>0</v>
      </c>
      <c r="E51" s="116">
        <f t="shared" si="10"/>
        <v>0</v>
      </c>
      <c r="F51" s="117">
        <f t="shared" si="11"/>
        <v>0</v>
      </c>
      <c r="G51" s="117">
        <f t="shared" si="11"/>
        <v>0</v>
      </c>
    </row>
    <row r="52" spans="1:7" x14ac:dyDescent="0.25">
      <c r="A52" s="2" t="s">
        <v>5</v>
      </c>
      <c r="B52" s="114">
        <v>4</v>
      </c>
      <c r="C52" s="114">
        <v>0</v>
      </c>
      <c r="D52" s="115">
        <v>0</v>
      </c>
      <c r="E52" s="116">
        <f t="shared" si="10"/>
        <v>0</v>
      </c>
      <c r="F52" s="117">
        <f t="shared" si="11"/>
        <v>0</v>
      </c>
      <c r="G52" s="117">
        <f t="shared" si="11"/>
        <v>0</v>
      </c>
    </row>
    <row r="53" spans="1:7" x14ac:dyDescent="0.25">
      <c r="A53" s="2" t="s">
        <v>242</v>
      </c>
      <c r="B53" s="114">
        <v>5</v>
      </c>
      <c r="C53" s="114">
        <v>0</v>
      </c>
      <c r="D53" s="115">
        <v>0</v>
      </c>
      <c r="E53" s="116">
        <f t="shared" si="10"/>
        <v>0</v>
      </c>
      <c r="F53" s="117">
        <f t="shared" si="11"/>
        <v>0</v>
      </c>
      <c r="G53" s="117">
        <f t="shared" si="11"/>
        <v>0</v>
      </c>
    </row>
    <row r="54" spans="1:7" x14ac:dyDescent="0.25">
      <c r="A54" s="2" t="s">
        <v>6</v>
      </c>
      <c r="B54" s="114">
        <v>6</v>
      </c>
      <c r="C54" s="114">
        <v>0</v>
      </c>
      <c r="D54" s="115">
        <v>0</v>
      </c>
      <c r="E54" s="116">
        <f t="shared" si="10"/>
        <v>0</v>
      </c>
      <c r="F54" s="117">
        <f t="shared" si="11"/>
        <v>0</v>
      </c>
      <c r="G54" s="117">
        <f t="shared" si="11"/>
        <v>0</v>
      </c>
    </row>
    <row r="55" spans="1:7" x14ac:dyDescent="0.25">
      <c r="A55" s="9" t="s">
        <v>7</v>
      </c>
      <c r="B55" s="92">
        <f>SUM(B49:B54)</f>
        <v>35</v>
      </c>
      <c r="C55" s="92">
        <f>SUM(C49:C54)</f>
        <v>0</v>
      </c>
      <c r="D55" s="155" t="s">
        <v>248</v>
      </c>
      <c r="E55" s="156"/>
      <c r="F55" s="118">
        <f>SUM(F49:F54)</f>
        <v>0</v>
      </c>
      <c r="G55" s="118">
        <f>SUM(G49:G54)</f>
        <v>0</v>
      </c>
    </row>
    <row r="56" spans="1:7" ht="36" x14ac:dyDescent="0.25">
      <c r="A56" s="6" t="s">
        <v>13</v>
      </c>
      <c r="B56" s="59" t="s">
        <v>250</v>
      </c>
      <c r="C56" s="119" t="s">
        <v>251</v>
      </c>
      <c r="D56" s="112" t="s">
        <v>272</v>
      </c>
      <c r="E56" s="112" t="s">
        <v>273</v>
      </c>
      <c r="F56" s="113" t="s">
        <v>274</v>
      </c>
      <c r="G56" s="113" t="s">
        <v>275</v>
      </c>
    </row>
    <row r="57" spans="1:7" x14ac:dyDescent="0.25">
      <c r="A57" s="2" t="s">
        <v>2</v>
      </c>
      <c r="B57" s="114">
        <v>0</v>
      </c>
      <c r="C57" s="114">
        <v>0</v>
      </c>
      <c r="D57" s="115">
        <v>0</v>
      </c>
      <c r="E57" s="116">
        <f>D57*80%</f>
        <v>0</v>
      </c>
      <c r="F57" s="117">
        <f>B57*D57</f>
        <v>0</v>
      </c>
      <c r="G57" s="117">
        <f>C57*E57</f>
        <v>0</v>
      </c>
    </row>
    <row r="58" spans="1:7" x14ac:dyDescent="0.25">
      <c r="A58" s="2" t="s">
        <v>3</v>
      </c>
      <c r="B58" s="114">
        <v>0</v>
      </c>
      <c r="C58" s="114">
        <v>0</v>
      </c>
      <c r="D58" s="115">
        <v>0</v>
      </c>
      <c r="E58" s="116">
        <f t="shared" ref="E58:E62" si="12">D58*80%</f>
        <v>0</v>
      </c>
      <c r="F58" s="117">
        <f t="shared" ref="F58:G62" si="13">B58*D58</f>
        <v>0</v>
      </c>
      <c r="G58" s="117">
        <f t="shared" si="13"/>
        <v>0</v>
      </c>
    </row>
    <row r="59" spans="1:7" x14ac:dyDescent="0.25">
      <c r="A59" s="2" t="s">
        <v>4</v>
      </c>
      <c r="B59" s="114">
        <v>0</v>
      </c>
      <c r="C59" s="114">
        <v>0</v>
      </c>
      <c r="D59" s="115">
        <v>0</v>
      </c>
      <c r="E59" s="116">
        <f t="shared" si="12"/>
        <v>0</v>
      </c>
      <c r="F59" s="117">
        <f t="shared" si="13"/>
        <v>0</v>
      </c>
      <c r="G59" s="117">
        <f t="shared" si="13"/>
        <v>0</v>
      </c>
    </row>
    <row r="60" spans="1:7" x14ac:dyDescent="0.25">
      <c r="A60" s="2" t="s">
        <v>5</v>
      </c>
      <c r="B60" s="114">
        <v>0</v>
      </c>
      <c r="C60" s="114">
        <v>0</v>
      </c>
      <c r="D60" s="115">
        <v>0</v>
      </c>
      <c r="E60" s="116">
        <f t="shared" si="12"/>
        <v>0</v>
      </c>
      <c r="F60" s="117">
        <f t="shared" si="13"/>
        <v>0</v>
      </c>
      <c r="G60" s="117">
        <f t="shared" si="13"/>
        <v>0</v>
      </c>
    </row>
    <row r="61" spans="1:7" x14ac:dyDescent="0.25">
      <c r="A61" s="2" t="s">
        <v>242</v>
      </c>
      <c r="B61" s="114">
        <v>0</v>
      </c>
      <c r="C61" s="114">
        <v>0</v>
      </c>
      <c r="D61" s="115">
        <v>0</v>
      </c>
      <c r="E61" s="116">
        <f t="shared" si="12"/>
        <v>0</v>
      </c>
      <c r="F61" s="117">
        <f t="shared" si="13"/>
        <v>0</v>
      </c>
      <c r="G61" s="117">
        <f t="shared" si="13"/>
        <v>0</v>
      </c>
    </row>
    <row r="62" spans="1:7" x14ac:dyDescent="0.25">
      <c r="A62" s="2" t="s">
        <v>6</v>
      </c>
      <c r="B62" s="114">
        <v>0</v>
      </c>
      <c r="C62" s="114">
        <v>0</v>
      </c>
      <c r="D62" s="115">
        <v>0</v>
      </c>
      <c r="E62" s="116">
        <f t="shared" si="12"/>
        <v>0</v>
      </c>
      <c r="F62" s="117">
        <f t="shared" si="13"/>
        <v>0</v>
      </c>
      <c r="G62" s="117">
        <f t="shared" si="13"/>
        <v>0</v>
      </c>
    </row>
    <row r="63" spans="1:7" x14ac:dyDescent="0.25">
      <c r="A63" s="9" t="s">
        <v>7</v>
      </c>
      <c r="B63" s="120">
        <f>SUM(B57:B62)</f>
        <v>0</v>
      </c>
      <c r="C63" s="120">
        <f>SUM(C57:C62)</f>
        <v>0</v>
      </c>
      <c r="D63" s="155" t="s">
        <v>248</v>
      </c>
      <c r="E63" s="156"/>
      <c r="F63" s="118">
        <f>SUM(F57:F62)</f>
        <v>0</v>
      </c>
      <c r="G63" s="118">
        <f>SUM(G57:G62)</f>
        <v>0</v>
      </c>
    </row>
    <row r="64" spans="1:7" ht="36" x14ac:dyDescent="0.25">
      <c r="A64" s="6" t="s">
        <v>14</v>
      </c>
      <c r="B64" s="59" t="s">
        <v>250</v>
      </c>
      <c r="C64" s="119" t="s">
        <v>251</v>
      </c>
      <c r="D64" s="112" t="s">
        <v>272</v>
      </c>
      <c r="E64" s="112" t="s">
        <v>273</v>
      </c>
      <c r="F64" s="113" t="s">
        <v>274</v>
      </c>
      <c r="G64" s="113" t="s">
        <v>275</v>
      </c>
    </row>
    <row r="65" spans="1:7" x14ac:dyDescent="0.25">
      <c r="A65" s="2" t="s">
        <v>2</v>
      </c>
      <c r="B65" s="114">
        <v>0</v>
      </c>
      <c r="C65" s="114">
        <v>0</v>
      </c>
      <c r="D65" s="115">
        <v>0</v>
      </c>
      <c r="E65" s="116">
        <f>D65*80%</f>
        <v>0</v>
      </c>
      <c r="F65" s="117">
        <f>B65*D65</f>
        <v>0</v>
      </c>
      <c r="G65" s="117">
        <f>C65*E65</f>
        <v>0</v>
      </c>
    </row>
    <row r="66" spans="1:7" x14ac:dyDescent="0.25">
      <c r="A66" s="2" t="s">
        <v>3</v>
      </c>
      <c r="B66" s="114">
        <v>0</v>
      </c>
      <c r="C66" s="114">
        <v>0</v>
      </c>
      <c r="D66" s="115">
        <v>0</v>
      </c>
      <c r="E66" s="116">
        <f t="shared" ref="E66:E70" si="14">D66*80%</f>
        <v>0</v>
      </c>
      <c r="F66" s="117">
        <f t="shared" ref="F66:G70" si="15">B66*D66</f>
        <v>0</v>
      </c>
      <c r="G66" s="117">
        <f t="shared" si="15"/>
        <v>0</v>
      </c>
    </row>
    <row r="67" spans="1:7" x14ac:dyDescent="0.25">
      <c r="A67" s="2" t="s">
        <v>4</v>
      </c>
      <c r="B67" s="114">
        <v>0</v>
      </c>
      <c r="C67" s="114">
        <v>0</v>
      </c>
      <c r="D67" s="115">
        <v>0</v>
      </c>
      <c r="E67" s="116">
        <f t="shared" si="14"/>
        <v>0</v>
      </c>
      <c r="F67" s="117">
        <f t="shared" si="15"/>
        <v>0</v>
      </c>
      <c r="G67" s="117">
        <f t="shared" si="15"/>
        <v>0</v>
      </c>
    </row>
    <row r="68" spans="1:7" x14ac:dyDescent="0.25">
      <c r="A68" s="2" t="s">
        <v>5</v>
      </c>
      <c r="B68" s="114">
        <v>0</v>
      </c>
      <c r="C68" s="114">
        <v>0</v>
      </c>
      <c r="D68" s="115">
        <v>0</v>
      </c>
      <c r="E68" s="116">
        <f t="shared" si="14"/>
        <v>0</v>
      </c>
      <c r="F68" s="117">
        <f t="shared" si="15"/>
        <v>0</v>
      </c>
      <c r="G68" s="117">
        <f t="shared" si="15"/>
        <v>0</v>
      </c>
    </row>
    <row r="69" spans="1:7" x14ac:dyDescent="0.25">
      <c r="A69" s="2" t="s">
        <v>242</v>
      </c>
      <c r="B69" s="114">
        <v>0</v>
      </c>
      <c r="C69" s="114">
        <v>0</v>
      </c>
      <c r="D69" s="115">
        <v>0</v>
      </c>
      <c r="E69" s="116">
        <f t="shared" si="14"/>
        <v>0</v>
      </c>
      <c r="F69" s="117">
        <f t="shared" si="15"/>
        <v>0</v>
      </c>
      <c r="G69" s="117">
        <f t="shared" si="15"/>
        <v>0</v>
      </c>
    </row>
    <row r="70" spans="1:7" x14ac:dyDescent="0.25">
      <c r="A70" s="2" t="s">
        <v>6</v>
      </c>
      <c r="B70" s="114">
        <v>0</v>
      </c>
      <c r="C70" s="114">
        <v>0</v>
      </c>
      <c r="D70" s="115">
        <v>0</v>
      </c>
      <c r="E70" s="116">
        <f t="shared" si="14"/>
        <v>0</v>
      </c>
      <c r="F70" s="117">
        <f t="shared" si="15"/>
        <v>0</v>
      </c>
      <c r="G70" s="117">
        <f t="shared" si="15"/>
        <v>0</v>
      </c>
    </row>
    <row r="71" spans="1:7" x14ac:dyDescent="0.25">
      <c r="A71" s="9" t="s">
        <v>7</v>
      </c>
      <c r="B71" s="120">
        <f>SUM(B65:B70)</f>
        <v>0</v>
      </c>
      <c r="C71" s="120">
        <f>SUM(C65:C70)</f>
        <v>0</v>
      </c>
      <c r="D71" s="155" t="s">
        <v>248</v>
      </c>
      <c r="E71" s="156"/>
      <c r="F71" s="118">
        <f>SUM(F65:F70)</f>
        <v>0</v>
      </c>
      <c r="G71" s="118">
        <f>SUM(G65:G70)</f>
        <v>0</v>
      </c>
    </row>
    <row r="72" spans="1:7" ht="36" x14ac:dyDescent="0.25">
      <c r="A72" s="6" t="s">
        <v>15</v>
      </c>
      <c r="B72" s="59" t="s">
        <v>250</v>
      </c>
      <c r="C72" s="119" t="s">
        <v>251</v>
      </c>
      <c r="D72" s="112" t="s">
        <v>272</v>
      </c>
      <c r="E72" s="112" t="s">
        <v>273</v>
      </c>
      <c r="F72" s="113" t="s">
        <v>274</v>
      </c>
      <c r="G72" s="113" t="s">
        <v>275</v>
      </c>
    </row>
    <row r="73" spans="1:7" x14ac:dyDescent="0.25">
      <c r="A73" s="2" t="s">
        <v>2</v>
      </c>
      <c r="B73" s="114">
        <v>0</v>
      </c>
      <c r="C73" s="114">
        <v>0</v>
      </c>
      <c r="D73" s="115">
        <v>0</v>
      </c>
      <c r="E73" s="116">
        <f>D73*80%</f>
        <v>0</v>
      </c>
      <c r="F73" s="117">
        <f>B73*D73</f>
        <v>0</v>
      </c>
      <c r="G73" s="117">
        <f>C73*E73</f>
        <v>0</v>
      </c>
    </row>
    <row r="74" spans="1:7" x14ac:dyDescent="0.25">
      <c r="A74" s="2" t="s">
        <v>3</v>
      </c>
      <c r="B74" s="114">
        <v>0</v>
      </c>
      <c r="C74" s="114">
        <v>0</v>
      </c>
      <c r="D74" s="115">
        <v>0</v>
      </c>
      <c r="E74" s="116">
        <f t="shared" ref="E74:E78" si="16">D74*80%</f>
        <v>0</v>
      </c>
      <c r="F74" s="117">
        <f t="shared" ref="F74:G78" si="17">B74*D74</f>
        <v>0</v>
      </c>
      <c r="G74" s="117">
        <f t="shared" si="17"/>
        <v>0</v>
      </c>
    </row>
    <row r="75" spans="1:7" x14ac:dyDescent="0.25">
      <c r="A75" s="2" t="s">
        <v>4</v>
      </c>
      <c r="B75" s="114">
        <v>0</v>
      </c>
      <c r="C75" s="114">
        <v>0</v>
      </c>
      <c r="D75" s="115">
        <v>0</v>
      </c>
      <c r="E75" s="116">
        <f t="shared" si="16"/>
        <v>0</v>
      </c>
      <c r="F75" s="117">
        <f t="shared" si="17"/>
        <v>0</v>
      </c>
      <c r="G75" s="117">
        <f t="shared" si="17"/>
        <v>0</v>
      </c>
    </row>
    <row r="76" spans="1:7" x14ac:dyDescent="0.25">
      <c r="A76" s="2" t="s">
        <v>5</v>
      </c>
      <c r="B76" s="114">
        <v>0</v>
      </c>
      <c r="C76" s="114">
        <v>0</v>
      </c>
      <c r="D76" s="115">
        <v>0</v>
      </c>
      <c r="E76" s="116">
        <f t="shared" si="16"/>
        <v>0</v>
      </c>
      <c r="F76" s="117">
        <f t="shared" si="17"/>
        <v>0</v>
      </c>
      <c r="G76" s="117">
        <f t="shared" si="17"/>
        <v>0</v>
      </c>
    </row>
    <row r="77" spans="1:7" x14ac:dyDescent="0.25">
      <c r="A77" s="2" t="s">
        <v>242</v>
      </c>
      <c r="B77" s="114">
        <v>0</v>
      </c>
      <c r="C77" s="114">
        <v>0</v>
      </c>
      <c r="D77" s="115">
        <v>0</v>
      </c>
      <c r="E77" s="116">
        <f t="shared" si="16"/>
        <v>0</v>
      </c>
      <c r="F77" s="117">
        <f t="shared" si="17"/>
        <v>0</v>
      </c>
      <c r="G77" s="117">
        <f t="shared" si="17"/>
        <v>0</v>
      </c>
    </row>
    <row r="78" spans="1:7" x14ac:dyDescent="0.25">
      <c r="A78" s="2" t="s">
        <v>6</v>
      </c>
      <c r="B78" s="114">
        <v>0</v>
      </c>
      <c r="C78" s="114">
        <v>0</v>
      </c>
      <c r="D78" s="115">
        <v>0</v>
      </c>
      <c r="E78" s="116">
        <f t="shared" si="16"/>
        <v>0</v>
      </c>
      <c r="F78" s="117">
        <f t="shared" si="17"/>
        <v>0</v>
      </c>
      <c r="G78" s="117">
        <f t="shared" si="17"/>
        <v>0</v>
      </c>
    </row>
    <row r="79" spans="1:7" x14ac:dyDescent="0.25">
      <c r="A79" s="9" t="s">
        <v>7</v>
      </c>
      <c r="B79" s="120">
        <f>SUM(B73:B78)</f>
        <v>0</v>
      </c>
      <c r="C79" s="120">
        <f>SUM(C73:C78)</f>
        <v>0</v>
      </c>
      <c r="D79" s="155" t="s">
        <v>248</v>
      </c>
      <c r="E79" s="156"/>
      <c r="F79" s="118">
        <f>SUM(F73:F78)</f>
        <v>0</v>
      </c>
      <c r="G79" s="118">
        <f>SUM(G73:G78)</f>
        <v>0</v>
      </c>
    </row>
    <row r="80" spans="1:7" ht="36" x14ac:dyDescent="0.25">
      <c r="A80" s="3" t="s">
        <v>16</v>
      </c>
      <c r="B80" s="59" t="s">
        <v>250</v>
      </c>
      <c r="C80" s="119" t="s">
        <v>251</v>
      </c>
      <c r="D80" s="112" t="s">
        <v>272</v>
      </c>
      <c r="E80" s="112" t="s">
        <v>273</v>
      </c>
      <c r="F80" s="113" t="s">
        <v>274</v>
      </c>
      <c r="G80" s="113" t="s">
        <v>275</v>
      </c>
    </row>
    <row r="81" spans="1:7" x14ac:dyDescent="0.25">
      <c r="A81" s="2" t="s">
        <v>2</v>
      </c>
      <c r="B81" s="114">
        <v>0</v>
      </c>
      <c r="C81" s="114">
        <v>0</v>
      </c>
      <c r="D81" s="115">
        <v>0</v>
      </c>
      <c r="E81" s="116">
        <f>D81*80%</f>
        <v>0</v>
      </c>
      <c r="F81" s="117">
        <f>B81*D81</f>
        <v>0</v>
      </c>
      <c r="G81" s="117">
        <f>C81*E81</f>
        <v>0</v>
      </c>
    </row>
    <row r="82" spans="1:7" x14ac:dyDescent="0.25">
      <c r="A82" s="2" t="s">
        <v>3</v>
      </c>
      <c r="B82" s="114">
        <v>0</v>
      </c>
      <c r="C82" s="114">
        <v>0</v>
      </c>
      <c r="D82" s="115">
        <v>0</v>
      </c>
      <c r="E82" s="116">
        <f t="shared" ref="E82:E86" si="18">D82*80%</f>
        <v>0</v>
      </c>
      <c r="F82" s="117">
        <f t="shared" ref="F82:G86" si="19">B82*D82</f>
        <v>0</v>
      </c>
      <c r="G82" s="117">
        <f t="shared" si="19"/>
        <v>0</v>
      </c>
    </row>
    <row r="83" spans="1:7" x14ac:dyDescent="0.25">
      <c r="A83" s="2" t="s">
        <v>4</v>
      </c>
      <c r="B83" s="114">
        <v>0</v>
      </c>
      <c r="C83" s="114">
        <v>0</v>
      </c>
      <c r="D83" s="115">
        <v>0</v>
      </c>
      <c r="E83" s="116">
        <f t="shared" si="18"/>
        <v>0</v>
      </c>
      <c r="F83" s="117">
        <f t="shared" si="19"/>
        <v>0</v>
      </c>
      <c r="G83" s="117">
        <f t="shared" si="19"/>
        <v>0</v>
      </c>
    </row>
    <row r="84" spans="1:7" x14ac:dyDescent="0.25">
      <c r="A84" s="2" t="s">
        <v>5</v>
      </c>
      <c r="B84" s="114">
        <v>0</v>
      </c>
      <c r="C84" s="114">
        <v>0</v>
      </c>
      <c r="D84" s="115">
        <v>0</v>
      </c>
      <c r="E84" s="116">
        <f t="shared" si="18"/>
        <v>0</v>
      </c>
      <c r="F84" s="117">
        <f t="shared" si="19"/>
        <v>0</v>
      </c>
      <c r="G84" s="117">
        <f t="shared" si="19"/>
        <v>0</v>
      </c>
    </row>
    <row r="85" spans="1:7" x14ac:dyDescent="0.25">
      <c r="A85" s="2" t="s">
        <v>242</v>
      </c>
      <c r="B85" s="114">
        <v>0</v>
      </c>
      <c r="C85" s="114">
        <v>0</v>
      </c>
      <c r="D85" s="115">
        <v>0</v>
      </c>
      <c r="E85" s="116">
        <f t="shared" si="18"/>
        <v>0</v>
      </c>
      <c r="F85" s="117">
        <f t="shared" si="19"/>
        <v>0</v>
      </c>
      <c r="G85" s="117">
        <f t="shared" si="19"/>
        <v>0</v>
      </c>
    </row>
    <row r="86" spans="1:7" x14ac:dyDescent="0.25">
      <c r="A86" s="2" t="s">
        <v>6</v>
      </c>
      <c r="B86" s="114">
        <v>0</v>
      </c>
      <c r="C86" s="114">
        <v>0</v>
      </c>
      <c r="D86" s="115">
        <v>0</v>
      </c>
      <c r="E86" s="116">
        <f t="shared" si="18"/>
        <v>0</v>
      </c>
      <c r="F86" s="117">
        <f t="shared" si="19"/>
        <v>0</v>
      </c>
      <c r="G86" s="117">
        <f t="shared" si="19"/>
        <v>0</v>
      </c>
    </row>
    <row r="87" spans="1:7" x14ac:dyDescent="0.25">
      <c r="A87" s="9" t="s">
        <v>7</v>
      </c>
      <c r="B87" s="120">
        <f>SUM(B81:B86)</f>
        <v>0</v>
      </c>
      <c r="C87" s="120">
        <f>SUM(C81:C86)</f>
        <v>0</v>
      </c>
      <c r="D87" s="155" t="s">
        <v>248</v>
      </c>
      <c r="E87" s="156"/>
      <c r="F87" s="118">
        <f>SUM(F81:F86)</f>
        <v>0</v>
      </c>
      <c r="G87" s="118">
        <f>SUM(G81:G86)</f>
        <v>0</v>
      </c>
    </row>
    <row r="88" spans="1:7" ht="36" x14ac:dyDescent="0.25">
      <c r="A88" s="6" t="s">
        <v>17</v>
      </c>
      <c r="B88" s="59" t="s">
        <v>250</v>
      </c>
      <c r="C88" s="119" t="s">
        <v>251</v>
      </c>
      <c r="D88" s="112" t="s">
        <v>272</v>
      </c>
      <c r="E88" s="112" t="s">
        <v>273</v>
      </c>
      <c r="F88" s="113" t="s">
        <v>274</v>
      </c>
      <c r="G88" s="113" t="s">
        <v>275</v>
      </c>
    </row>
    <row r="89" spans="1:7" x14ac:dyDescent="0.25">
      <c r="A89" s="2" t="s">
        <v>2</v>
      </c>
      <c r="B89" s="114">
        <v>0</v>
      </c>
      <c r="C89" s="114">
        <v>0</v>
      </c>
      <c r="D89" s="115">
        <v>0</v>
      </c>
      <c r="E89" s="116">
        <f>D89*80%</f>
        <v>0</v>
      </c>
      <c r="F89" s="117">
        <f>B89*D89</f>
        <v>0</v>
      </c>
      <c r="G89" s="117">
        <f>C89*E89</f>
        <v>0</v>
      </c>
    </row>
    <row r="90" spans="1:7" x14ac:dyDescent="0.25">
      <c r="A90" s="2" t="s">
        <v>3</v>
      </c>
      <c r="B90" s="114">
        <v>0</v>
      </c>
      <c r="C90" s="114">
        <v>0</v>
      </c>
      <c r="D90" s="115">
        <v>0</v>
      </c>
      <c r="E90" s="116">
        <f t="shared" ref="E90:E94" si="20">D90*80%</f>
        <v>0</v>
      </c>
      <c r="F90" s="117">
        <f t="shared" ref="F90:G94" si="21">B90*D90</f>
        <v>0</v>
      </c>
      <c r="G90" s="117">
        <f t="shared" si="21"/>
        <v>0</v>
      </c>
    </row>
    <row r="91" spans="1:7" x14ac:dyDescent="0.25">
      <c r="A91" s="2" t="s">
        <v>4</v>
      </c>
      <c r="B91" s="114">
        <v>0</v>
      </c>
      <c r="C91" s="114">
        <v>0</v>
      </c>
      <c r="D91" s="115">
        <v>0</v>
      </c>
      <c r="E91" s="116">
        <f t="shared" si="20"/>
        <v>0</v>
      </c>
      <c r="F91" s="117">
        <f t="shared" si="21"/>
        <v>0</v>
      </c>
      <c r="G91" s="117">
        <f t="shared" si="21"/>
        <v>0</v>
      </c>
    </row>
    <row r="92" spans="1:7" x14ac:dyDescent="0.25">
      <c r="A92" s="2" t="s">
        <v>5</v>
      </c>
      <c r="B92" s="114">
        <v>0</v>
      </c>
      <c r="C92" s="114">
        <v>0</v>
      </c>
      <c r="D92" s="115">
        <v>0</v>
      </c>
      <c r="E92" s="116">
        <f t="shared" si="20"/>
        <v>0</v>
      </c>
      <c r="F92" s="117">
        <f t="shared" si="21"/>
        <v>0</v>
      </c>
      <c r="G92" s="117">
        <f t="shared" si="21"/>
        <v>0</v>
      </c>
    </row>
    <row r="93" spans="1:7" x14ac:dyDescent="0.25">
      <c r="A93" s="2" t="s">
        <v>242</v>
      </c>
      <c r="B93" s="114">
        <v>0</v>
      </c>
      <c r="C93" s="114">
        <v>0</v>
      </c>
      <c r="D93" s="115">
        <v>0</v>
      </c>
      <c r="E93" s="116">
        <f t="shared" si="20"/>
        <v>0</v>
      </c>
      <c r="F93" s="117">
        <f t="shared" si="21"/>
        <v>0</v>
      </c>
      <c r="G93" s="117">
        <f t="shared" si="21"/>
        <v>0</v>
      </c>
    </row>
    <row r="94" spans="1:7" x14ac:dyDescent="0.25">
      <c r="A94" s="2" t="s">
        <v>6</v>
      </c>
      <c r="B94" s="114">
        <v>0</v>
      </c>
      <c r="C94" s="114">
        <v>0</v>
      </c>
      <c r="D94" s="115">
        <v>0</v>
      </c>
      <c r="E94" s="116">
        <f t="shared" si="20"/>
        <v>0</v>
      </c>
      <c r="F94" s="117">
        <f t="shared" si="21"/>
        <v>0</v>
      </c>
      <c r="G94" s="117">
        <f t="shared" si="21"/>
        <v>0</v>
      </c>
    </row>
    <row r="95" spans="1:7" x14ac:dyDescent="0.25">
      <c r="A95" s="9" t="s">
        <v>7</v>
      </c>
      <c r="B95" s="120">
        <f>SUM(B89:B94)</f>
        <v>0</v>
      </c>
      <c r="C95" s="120">
        <f>SUM(C89:C94)</f>
        <v>0</v>
      </c>
      <c r="D95" s="151" t="s">
        <v>248</v>
      </c>
      <c r="E95" s="151"/>
      <c r="F95" s="118">
        <f>SUM(F89:F94)</f>
        <v>0</v>
      </c>
      <c r="G95" s="118">
        <f>SUM(G89:G94)</f>
        <v>0</v>
      </c>
    </row>
    <row r="96" spans="1:7" x14ac:dyDescent="0.25">
      <c r="A96" s="8" t="s">
        <v>7</v>
      </c>
      <c r="B96" s="93">
        <f>B8+B14+B23+B31+B39+B47+B55+B63+B71+B79+B87+B95</f>
        <v>14634</v>
      </c>
      <c r="C96" s="93">
        <f>C23+C31+C39+C47+C55+C63+C71+C79+C87+C95</f>
        <v>161</v>
      </c>
      <c r="D96" s="121"/>
      <c r="E96" s="121"/>
      <c r="F96" s="89">
        <f>F8+F14+F23+F31+F39+F47+F55+F63+F71+F79+F87+F95</f>
        <v>0</v>
      </c>
      <c r="G96" s="90">
        <f>G23+G31+G39+G47+G55+G63+G71+G79+G87+G95</f>
        <v>0</v>
      </c>
    </row>
    <row r="97" spans="1:7" x14ac:dyDescent="0.25">
      <c r="A97" s="8" t="s">
        <v>276</v>
      </c>
      <c r="B97" s="162">
        <f>B96+C96</f>
        <v>14795</v>
      </c>
      <c r="C97" s="163"/>
      <c r="D97" s="13"/>
      <c r="E97" s="13"/>
      <c r="F97" s="160">
        <f>F96+G96</f>
        <v>0</v>
      </c>
      <c r="G97" s="161"/>
    </row>
    <row r="98" spans="1:7" x14ac:dyDescent="0.25">
      <c r="A98" s="157" t="s">
        <v>277</v>
      </c>
      <c r="B98" s="158"/>
      <c r="C98" s="158"/>
      <c r="D98" s="158"/>
      <c r="E98" s="159"/>
      <c r="F98" s="160">
        <f>ROUNDUP(F97*5%,2)</f>
        <v>0</v>
      </c>
      <c r="G98" s="161"/>
    </row>
    <row r="99" spans="1:7" x14ac:dyDescent="0.25">
      <c r="A99" s="157" t="s">
        <v>258</v>
      </c>
      <c r="B99" s="158"/>
      <c r="C99" s="158"/>
      <c r="D99" s="158"/>
      <c r="E99" s="159"/>
      <c r="F99" s="160">
        <f>ROUNDUP(F97*2%,2)</f>
        <v>0</v>
      </c>
      <c r="G99" s="161"/>
    </row>
    <row r="100" spans="1:7" x14ac:dyDescent="0.25">
      <c r="A100" s="157" t="s">
        <v>278</v>
      </c>
      <c r="B100" s="158"/>
      <c r="C100" s="158"/>
      <c r="D100" s="158"/>
      <c r="E100" s="159"/>
      <c r="F100" s="160">
        <f>F97+F98+F99</f>
        <v>0</v>
      </c>
      <c r="G100" s="161"/>
    </row>
  </sheetData>
  <sheetProtection sheet="1" objects="1" scenarios="1"/>
  <mergeCells count="59">
    <mergeCell ref="A100:E100"/>
    <mergeCell ref="F100:G100"/>
    <mergeCell ref="D95:E95"/>
    <mergeCell ref="B97:C97"/>
    <mergeCell ref="F97:G97"/>
    <mergeCell ref="A98:E98"/>
    <mergeCell ref="F98:G98"/>
    <mergeCell ref="D71:E71"/>
    <mergeCell ref="D79:E79"/>
    <mergeCell ref="D87:E87"/>
    <mergeCell ref="A99:E99"/>
    <mergeCell ref="F99:G99"/>
    <mergeCell ref="D31:E31"/>
    <mergeCell ref="D39:E39"/>
    <mergeCell ref="D47:E47"/>
    <mergeCell ref="D55:E55"/>
    <mergeCell ref="D63:E63"/>
    <mergeCell ref="B14:C14"/>
    <mergeCell ref="D14:E14"/>
    <mergeCell ref="F14:G14"/>
    <mergeCell ref="A15:G15"/>
    <mergeCell ref="D23:E23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6:C6"/>
    <mergeCell ref="D6:E6"/>
    <mergeCell ref="F6:G6"/>
    <mergeCell ref="B7:C7"/>
    <mergeCell ref="B9:C9"/>
    <mergeCell ref="D9:E9"/>
    <mergeCell ref="F9:G9"/>
    <mergeCell ref="D7:E7"/>
    <mergeCell ref="F7:G7"/>
    <mergeCell ref="B8:C8"/>
    <mergeCell ref="D8:E8"/>
    <mergeCell ref="F8:G8"/>
    <mergeCell ref="A1:G1"/>
    <mergeCell ref="B2:C2"/>
    <mergeCell ref="D2:E2"/>
    <mergeCell ref="F2:G2"/>
    <mergeCell ref="B5:C5"/>
    <mergeCell ref="D5:E5"/>
    <mergeCell ref="F5:G5"/>
    <mergeCell ref="B3:C3"/>
    <mergeCell ref="D3:E3"/>
    <mergeCell ref="F3:G3"/>
    <mergeCell ref="B4:C4"/>
    <mergeCell ref="D4:E4"/>
    <mergeCell ref="F4:G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6" sqref="D6"/>
    </sheetView>
  </sheetViews>
  <sheetFormatPr defaultRowHeight="15" x14ac:dyDescent="0.25"/>
  <cols>
    <col min="1" max="1" width="28" style="1" customWidth="1"/>
    <col min="2" max="2" width="19" style="1" customWidth="1"/>
    <col min="3" max="3" width="16.42578125" style="1" customWidth="1"/>
    <col min="4" max="4" width="22.140625" style="1" customWidth="1"/>
    <col min="5" max="5" width="24.85546875" style="1" customWidth="1"/>
  </cols>
  <sheetData>
    <row r="1" spans="1:5" ht="28.5" customHeight="1" x14ac:dyDescent="0.25">
      <c r="A1" s="164" t="s">
        <v>21</v>
      </c>
      <c r="B1" s="164" t="s">
        <v>22</v>
      </c>
      <c r="C1" s="165" t="s">
        <v>265</v>
      </c>
      <c r="D1" s="165"/>
      <c r="E1" s="165"/>
    </row>
    <row r="2" spans="1:5" x14ac:dyDescent="0.25">
      <c r="A2" s="164"/>
      <c r="B2" s="164"/>
      <c r="C2" s="41" t="s">
        <v>23</v>
      </c>
      <c r="D2" s="33" t="s">
        <v>24</v>
      </c>
      <c r="E2" s="33" t="s">
        <v>25</v>
      </c>
    </row>
    <row r="3" spans="1:5" ht="15.75" thickBot="1" x14ac:dyDescent="0.3">
      <c r="A3" s="42" t="s">
        <v>261</v>
      </c>
      <c r="B3" s="43" t="s">
        <v>26</v>
      </c>
      <c r="C3" s="43">
        <v>4</v>
      </c>
      <c r="D3" s="58">
        <v>0</v>
      </c>
      <c r="E3" s="44">
        <f>C3*D3</f>
        <v>0</v>
      </c>
    </row>
    <row r="4" spans="1:5" ht="15.75" thickBot="1" x14ac:dyDescent="0.3">
      <c r="A4" s="42" t="s">
        <v>262</v>
      </c>
      <c r="B4" s="43" t="s">
        <v>26</v>
      </c>
      <c r="C4" s="43">
        <v>4</v>
      </c>
      <c r="D4" s="58">
        <v>0</v>
      </c>
      <c r="E4" s="44">
        <f>C4*D4</f>
        <v>0</v>
      </c>
    </row>
    <row r="5" spans="1:5" ht="15.75" thickBot="1" x14ac:dyDescent="0.3">
      <c r="A5" s="42" t="s">
        <v>263</v>
      </c>
      <c r="B5" s="43" t="s">
        <v>26</v>
      </c>
      <c r="C5" s="43">
        <v>4</v>
      </c>
      <c r="D5" s="58">
        <v>0</v>
      </c>
      <c r="E5" s="44">
        <f>C5*D5</f>
        <v>0</v>
      </c>
    </row>
    <row r="6" spans="1:5" ht="15.75" thickBot="1" x14ac:dyDescent="0.3">
      <c r="A6" s="42" t="s">
        <v>264</v>
      </c>
      <c r="B6" s="43" t="s">
        <v>26</v>
      </c>
      <c r="C6" s="43">
        <v>4</v>
      </c>
      <c r="D6" s="58">
        <v>0</v>
      </c>
      <c r="E6" s="44">
        <f>C6*D6</f>
        <v>0</v>
      </c>
    </row>
    <row r="7" spans="1:5" x14ac:dyDescent="0.25">
      <c r="A7" s="164" t="s">
        <v>27</v>
      </c>
      <c r="B7" s="164"/>
      <c r="C7" s="164"/>
      <c r="D7" s="164"/>
      <c r="E7" s="45">
        <f>SUM(E3:E6)</f>
        <v>0</v>
      </c>
    </row>
  </sheetData>
  <mergeCells count="4">
    <mergeCell ref="A1:A2"/>
    <mergeCell ref="B1:B2"/>
    <mergeCell ref="C1:E1"/>
    <mergeCell ref="A7:D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topLeftCell="A127" workbookViewId="0">
      <selection activeCell="B137" sqref="B137:D137"/>
    </sheetView>
  </sheetViews>
  <sheetFormatPr defaultRowHeight="15" x14ac:dyDescent="0.25"/>
  <cols>
    <col min="1" max="1" width="5.28515625" style="53" customWidth="1"/>
    <col min="2" max="2" width="40" style="53" customWidth="1"/>
    <col min="3" max="3" width="27.28515625" style="53" customWidth="1"/>
    <col min="4" max="4" width="18.5703125" style="53" customWidth="1"/>
    <col min="5" max="16384" width="9.140625" style="53"/>
  </cols>
  <sheetData>
    <row r="1" spans="1:10" x14ac:dyDescent="0.25">
      <c r="A1" s="65" t="s">
        <v>129</v>
      </c>
      <c r="B1" s="65"/>
      <c r="C1" s="65"/>
    </row>
    <row r="2" spans="1:10" ht="15.75" thickBot="1" x14ac:dyDescent="0.3"/>
    <row r="3" spans="1:10" ht="15.75" thickBot="1" x14ac:dyDescent="0.3">
      <c r="A3" s="14">
        <v>1</v>
      </c>
      <c r="B3" s="15" t="s">
        <v>130</v>
      </c>
      <c r="C3" s="16"/>
    </row>
    <row r="4" spans="1:10" ht="15.75" thickBot="1" x14ac:dyDescent="0.3">
      <c r="A4" s="17">
        <v>2</v>
      </c>
      <c r="B4" s="18" t="s">
        <v>131</v>
      </c>
      <c r="C4" s="19"/>
      <c r="G4" s="169"/>
      <c r="H4" s="169"/>
      <c r="I4" s="169"/>
      <c r="J4" s="169"/>
    </row>
    <row r="5" spans="1:10" ht="15.75" thickBot="1" x14ac:dyDescent="0.3">
      <c r="A5" s="17">
        <v>3</v>
      </c>
      <c r="B5" s="18" t="s">
        <v>132</v>
      </c>
      <c r="C5" s="19"/>
      <c r="G5" s="169"/>
      <c r="H5" s="169"/>
      <c r="I5" s="169"/>
      <c r="J5" s="169"/>
    </row>
    <row r="6" spans="1:10" ht="15.75" thickBot="1" x14ac:dyDescent="0.3">
      <c r="A6" s="17">
        <v>4</v>
      </c>
      <c r="B6" s="18" t="s">
        <v>133</v>
      </c>
      <c r="C6" s="19"/>
    </row>
    <row r="7" spans="1:10" ht="15.75" thickBot="1" x14ac:dyDescent="0.3">
      <c r="A7" s="17">
        <v>5</v>
      </c>
      <c r="B7" s="18" t="s">
        <v>134</v>
      </c>
      <c r="C7" s="19"/>
    </row>
    <row r="9" spans="1:10" x14ac:dyDescent="0.25">
      <c r="A9" s="168" t="s">
        <v>135</v>
      </c>
      <c r="B9" s="168"/>
      <c r="C9" s="168"/>
    </row>
    <row r="10" spans="1:10" ht="15.75" thickBot="1" x14ac:dyDescent="0.3"/>
    <row r="11" spans="1:10" ht="15.75" thickBot="1" x14ac:dyDescent="0.3">
      <c r="A11" s="14">
        <v>1</v>
      </c>
      <c r="B11" s="16" t="s">
        <v>136</v>
      </c>
      <c r="C11" s="16" t="s">
        <v>137</v>
      </c>
    </row>
    <row r="12" spans="1:10" ht="15.75" thickBot="1" x14ac:dyDescent="0.3">
      <c r="A12" s="20" t="s">
        <v>138</v>
      </c>
      <c r="B12" s="18" t="s">
        <v>139</v>
      </c>
      <c r="C12" s="66"/>
    </row>
    <row r="13" spans="1:10" ht="15.75" thickBot="1" x14ac:dyDescent="0.3">
      <c r="A13" s="20" t="s">
        <v>140</v>
      </c>
      <c r="B13" s="18" t="s">
        <v>141</v>
      </c>
      <c r="C13" s="66"/>
      <c r="D13" s="55"/>
      <c r="E13" s="56"/>
      <c r="F13" s="56"/>
    </row>
    <row r="14" spans="1:10" ht="15.75" thickBot="1" x14ac:dyDescent="0.3">
      <c r="A14" s="20" t="s">
        <v>142</v>
      </c>
      <c r="B14" s="18" t="s">
        <v>143</v>
      </c>
      <c r="C14" s="66"/>
      <c r="D14" s="55"/>
      <c r="E14" s="56"/>
      <c r="F14" s="56"/>
    </row>
    <row r="15" spans="1:10" ht="15.75" thickBot="1" x14ac:dyDescent="0.3">
      <c r="A15" s="20" t="s">
        <v>144</v>
      </c>
      <c r="B15" s="18" t="s">
        <v>145</v>
      </c>
      <c r="C15" s="66"/>
      <c r="D15" s="55"/>
      <c r="E15" s="56"/>
      <c r="F15" s="56"/>
    </row>
    <row r="16" spans="1:10" ht="15.75" thickBot="1" x14ac:dyDescent="0.3">
      <c r="A16" s="20" t="s">
        <v>146</v>
      </c>
      <c r="B16" s="18" t="s">
        <v>147</v>
      </c>
      <c r="C16" s="66"/>
      <c r="D16" s="55"/>
      <c r="E16" s="56"/>
      <c r="F16" s="56"/>
    </row>
    <row r="17" spans="1:6" ht="15.75" thickBot="1" x14ac:dyDescent="0.3">
      <c r="A17" s="20"/>
      <c r="B17" s="18"/>
      <c r="C17" s="66"/>
    </row>
    <row r="18" spans="1:6" ht="15.75" thickBot="1" x14ac:dyDescent="0.3">
      <c r="A18" s="20" t="s">
        <v>148</v>
      </c>
      <c r="B18" s="18" t="s">
        <v>149</v>
      </c>
      <c r="C18" s="66"/>
    </row>
    <row r="19" spans="1:6" ht="15.75" thickBot="1" x14ac:dyDescent="0.3">
      <c r="A19" s="166" t="s">
        <v>7</v>
      </c>
      <c r="B19" s="167"/>
      <c r="C19" s="66">
        <v>0</v>
      </c>
    </row>
    <row r="21" spans="1:6" x14ac:dyDescent="0.25">
      <c r="A21" s="168" t="s">
        <v>150</v>
      </c>
      <c r="B21" s="168"/>
      <c r="C21" s="168"/>
    </row>
    <row r="22" spans="1:6" x14ac:dyDescent="0.25">
      <c r="A22" s="10"/>
    </row>
    <row r="23" spans="1:6" x14ac:dyDescent="0.25">
      <c r="A23" s="170" t="s">
        <v>151</v>
      </c>
      <c r="B23" s="170"/>
      <c r="C23" s="170"/>
    </row>
    <row r="24" spans="1:6" ht="15.75" thickBot="1" x14ac:dyDescent="0.3"/>
    <row r="25" spans="1:6" ht="26.25" thickBot="1" x14ac:dyDescent="0.3">
      <c r="A25" s="14" t="s">
        <v>152</v>
      </c>
      <c r="B25" s="16" t="s">
        <v>153</v>
      </c>
      <c r="C25" s="16" t="s">
        <v>137</v>
      </c>
    </row>
    <row r="26" spans="1:6" ht="15.75" thickBot="1" x14ac:dyDescent="0.3">
      <c r="A26" s="20" t="s">
        <v>138</v>
      </c>
      <c r="B26" s="18" t="s">
        <v>154</v>
      </c>
      <c r="C26" s="66"/>
      <c r="D26" s="55"/>
      <c r="E26" s="56"/>
      <c r="F26" s="56"/>
    </row>
    <row r="27" spans="1:6" ht="15.75" thickBot="1" x14ac:dyDescent="0.3">
      <c r="A27" s="20" t="s">
        <v>140</v>
      </c>
      <c r="B27" s="18" t="s">
        <v>155</v>
      </c>
      <c r="C27" s="66"/>
      <c r="D27" s="55"/>
      <c r="E27" s="56"/>
      <c r="F27" s="56"/>
    </row>
    <row r="28" spans="1:6" ht="15.75" thickBot="1" x14ac:dyDescent="0.3">
      <c r="A28" s="166" t="s">
        <v>7</v>
      </c>
      <c r="B28" s="167"/>
      <c r="C28" s="66">
        <v>0</v>
      </c>
    </row>
    <row r="31" spans="1:6" ht="23.25" customHeight="1" x14ac:dyDescent="0.25">
      <c r="A31" s="171" t="s">
        <v>156</v>
      </c>
      <c r="B31" s="171"/>
      <c r="C31" s="171"/>
      <c r="D31" s="171"/>
    </row>
    <row r="32" spans="1:6" ht="15.75" thickBot="1" x14ac:dyDescent="0.3"/>
    <row r="33" spans="1:6" ht="15.75" thickBot="1" x14ac:dyDescent="0.3">
      <c r="A33" s="14" t="s">
        <v>157</v>
      </c>
      <c r="B33" s="16" t="s">
        <v>158</v>
      </c>
      <c r="C33" s="16" t="s">
        <v>159</v>
      </c>
      <c r="D33" s="16" t="s">
        <v>137</v>
      </c>
      <c r="E33" s="54"/>
    </row>
    <row r="34" spans="1:6" ht="15.75" thickBot="1" x14ac:dyDescent="0.3">
      <c r="A34" s="20" t="s">
        <v>138</v>
      </c>
      <c r="B34" s="18" t="s">
        <v>160</v>
      </c>
      <c r="C34" s="21">
        <v>0.2</v>
      </c>
      <c r="D34" s="66"/>
      <c r="E34" s="54"/>
    </row>
    <row r="35" spans="1:6" ht="15.75" thickBot="1" x14ac:dyDescent="0.3">
      <c r="A35" s="20" t="s">
        <v>140</v>
      </c>
      <c r="B35" s="18" t="s">
        <v>161</v>
      </c>
      <c r="C35" s="21">
        <v>2.5000000000000001E-2</v>
      </c>
      <c r="D35" s="66"/>
      <c r="E35" s="54"/>
    </row>
    <row r="36" spans="1:6" ht="15.75" thickBot="1" x14ac:dyDescent="0.3">
      <c r="A36" s="20" t="s">
        <v>142</v>
      </c>
      <c r="B36" s="18" t="s">
        <v>162</v>
      </c>
      <c r="C36" s="22"/>
      <c r="D36" s="66"/>
      <c r="E36" s="56"/>
    </row>
    <row r="37" spans="1:6" ht="15.75" thickBot="1" x14ac:dyDescent="0.3">
      <c r="A37" s="20" t="s">
        <v>144</v>
      </c>
      <c r="B37" s="18" t="s">
        <v>163</v>
      </c>
      <c r="C37" s="21">
        <v>1.4999999999999999E-2</v>
      </c>
      <c r="D37" s="66"/>
      <c r="E37" s="54"/>
    </row>
    <row r="38" spans="1:6" ht="15.75" thickBot="1" x14ac:dyDescent="0.3">
      <c r="A38" s="20" t="s">
        <v>146</v>
      </c>
      <c r="B38" s="18" t="s">
        <v>164</v>
      </c>
      <c r="C38" s="21">
        <v>0.01</v>
      </c>
      <c r="D38" s="66"/>
      <c r="E38" s="54"/>
    </row>
    <row r="39" spans="1:6" ht="15.75" thickBot="1" x14ac:dyDescent="0.3">
      <c r="A39" s="20" t="s">
        <v>165</v>
      </c>
      <c r="B39" s="18" t="s">
        <v>166</v>
      </c>
      <c r="C39" s="21">
        <v>6.0000000000000001E-3</v>
      </c>
      <c r="D39" s="66"/>
      <c r="E39" s="54"/>
    </row>
    <row r="40" spans="1:6" ht="15.75" thickBot="1" x14ac:dyDescent="0.3">
      <c r="A40" s="20" t="s">
        <v>148</v>
      </c>
      <c r="B40" s="18" t="s">
        <v>167</v>
      </c>
      <c r="C40" s="21">
        <v>2E-3</v>
      </c>
      <c r="D40" s="66"/>
      <c r="E40" s="54"/>
    </row>
    <row r="41" spans="1:6" ht="15.75" thickBot="1" x14ac:dyDescent="0.3">
      <c r="A41" s="20" t="s">
        <v>168</v>
      </c>
      <c r="B41" s="18" t="s">
        <v>169</v>
      </c>
      <c r="C41" s="21">
        <v>0.08</v>
      </c>
      <c r="D41" s="66"/>
      <c r="E41" s="54"/>
    </row>
    <row r="42" spans="1:6" ht="15.75" thickBot="1" x14ac:dyDescent="0.3">
      <c r="A42" s="166" t="s">
        <v>170</v>
      </c>
      <c r="B42" s="167"/>
      <c r="C42" s="19"/>
      <c r="D42" s="66">
        <v>0</v>
      </c>
      <c r="E42" s="54"/>
    </row>
    <row r="45" spans="1:6" x14ac:dyDescent="0.25">
      <c r="A45" s="170" t="s">
        <v>171</v>
      </c>
      <c r="B45" s="170"/>
      <c r="C45" s="170"/>
    </row>
    <row r="46" spans="1:6" ht="15.75" thickBot="1" x14ac:dyDescent="0.3"/>
    <row r="47" spans="1:6" ht="15.75" thickBot="1" x14ac:dyDescent="0.3">
      <c r="A47" s="14" t="s">
        <v>172</v>
      </c>
      <c r="B47" s="16" t="s">
        <v>173</v>
      </c>
      <c r="C47" s="16" t="s">
        <v>137</v>
      </c>
    </row>
    <row r="48" spans="1:6" ht="15.75" thickBot="1" x14ac:dyDescent="0.3">
      <c r="A48" s="20" t="s">
        <v>138</v>
      </c>
      <c r="B48" s="18" t="s">
        <v>174</v>
      </c>
      <c r="C48" s="66"/>
      <c r="D48" s="55"/>
      <c r="E48" s="56"/>
      <c r="F48" s="56"/>
    </row>
    <row r="49" spans="1:5" ht="15.75" thickBot="1" x14ac:dyDescent="0.3">
      <c r="A49" s="20" t="s">
        <v>140</v>
      </c>
      <c r="B49" s="18" t="s">
        <v>175</v>
      </c>
      <c r="C49" s="66"/>
      <c r="D49" s="172"/>
      <c r="E49" s="173"/>
    </row>
    <row r="50" spans="1:5" ht="15.75" thickBot="1" x14ac:dyDescent="0.3">
      <c r="A50" s="20" t="s">
        <v>142</v>
      </c>
      <c r="B50" s="18" t="s">
        <v>176</v>
      </c>
      <c r="C50" s="66"/>
    </row>
    <row r="51" spans="1:5" ht="15.75" thickBot="1" x14ac:dyDescent="0.3">
      <c r="A51" s="20" t="s">
        <v>144</v>
      </c>
      <c r="B51" s="18" t="s">
        <v>149</v>
      </c>
      <c r="C51" s="66"/>
    </row>
    <row r="52" spans="1:5" ht="15.75" thickBot="1" x14ac:dyDescent="0.3">
      <c r="A52" s="166" t="s">
        <v>7</v>
      </c>
      <c r="B52" s="167"/>
      <c r="C52" s="66">
        <v>0</v>
      </c>
    </row>
    <row r="54" spans="1:5" x14ac:dyDescent="0.25">
      <c r="A54" s="170" t="s">
        <v>177</v>
      </c>
      <c r="B54" s="170"/>
      <c r="C54" s="170"/>
    </row>
    <row r="55" spans="1:5" ht="15.75" thickBot="1" x14ac:dyDescent="0.3"/>
    <row r="56" spans="1:5" ht="26.25" thickBot="1" x14ac:dyDescent="0.3">
      <c r="A56" s="14">
        <v>2</v>
      </c>
      <c r="B56" s="16" t="s">
        <v>178</v>
      </c>
      <c r="C56" s="16" t="s">
        <v>137</v>
      </c>
    </row>
    <row r="57" spans="1:5" ht="26.25" thickBot="1" x14ac:dyDescent="0.3">
      <c r="A57" s="20" t="s">
        <v>152</v>
      </c>
      <c r="B57" s="18" t="s">
        <v>153</v>
      </c>
      <c r="C57" s="66"/>
    </row>
    <row r="58" spans="1:5" ht="15.75" thickBot="1" x14ac:dyDescent="0.3">
      <c r="A58" s="20" t="s">
        <v>157</v>
      </c>
      <c r="B58" s="18" t="s">
        <v>158</v>
      </c>
      <c r="C58" s="66"/>
    </row>
    <row r="59" spans="1:5" ht="15.75" thickBot="1" x14ac:dyDescent="0.3">
      <c r="A59" s="20" t="s">
        <v>172</v>
      </c>
      <c r="B59" s="18" t="s">
        <v>173</v>
      </c>
      <c r="C59" s="66"/>
    </row>
    <row r="60" spans="1:5" ht="15.75" thickBot="1" x14ac:dyDescent="0.3">
      <c r="A60" s="166" t="s">
        <v>7</v>
      </c>
      <c r="B60" s="167"/>
      <c r="C60" s="66">
        <v>0</v>
      </c>
    </row>
    <row r="61" spans="1:5" x14ac:dyDescent="0.25">
      <c r="A61" s="10"/>
    </row>
    <row r="63" spans="1:5" x14ac:dyDescent="0.25">
      <c r="A63" s="168" t="s">
        <v>179</v>
      </c>
      <c r="B63" s="168"/>
      <c r="C63" s="168"/>
    </row>
    <row r="64" spans="1:5" ht="15.75" thickBot="1" x14ac:dyDescent="0.3"/>
    <row r="65" spans="1:6" ht="15.75" thickBot="1" x14ac:dyDescent="0.3">
      <c r="A65" s="14">
        <v>3</v>
      </c>
      <c r="B65" s="16" t="s">
        <v>180</v>
      </c>
      <c r="C65" s="16" t="s">
        <v>137</v>
      </c>
    </row>
    <row r="66" spans="1:6" ht="15.75" thickBot="1" x14ac:dyDescent="0.3">
      <c r="A66" s="20" t="s">
        <v>138</v>
      </c>
      <c r="B66" s="23" t="s">
        <v>181</v>
      </c>
      <c r="C66" s="66"/>
      <c r="D66" s="24"/>
    </row>
    <row r="67" spans="1:6" ht="26.25" thickBot="1" x14ac:dyDescent="0.3">
      <c r="A67" s="20" t="s">
        <v>140</v>
      </c>
      <c r="B67" s="23" t="s">
        <v>182</v>
      </c>
      <c r="C67" s="66"/>
      <c r="D67" s="24"/>
    </row>
    <row r="68" spans="1:6" ht="26.25" thickBot="1" x14ac:dyDescent="0.3">
      <c r="A68" s="20" t="s">
        <v>142</v>
      </c>
      <c r="B68" s="23" t="s">
        <v>183</v>
      </c>
      <c r="C68" s="66"/>
      <c r="D68" s="24"/>
    </row>
    <row r="69" spans="1:6" ht="15.75" thickBot="1" x14ac:dyDescent="0.3">
      <c r="A69" s="20" t="s">
        <v>144</v>
      </c>
      <c r="B69" s="23" t="s">
        <v>184</v>
      </c>
      <c r="C69" s="66"/>
      <c r="D69" s="24"/>
    </row>
    <row r="70" spans="1:6" ht="26.25" thickBot="1" x14ac:dyDescent="0.3">
      <c r="A70" s="20" t="s">
        <v>146</v>
      </c>
      <c r="B70" s="23" t="s">
        <v>185</v>
      </c>
      <c r="C70" s="66"/>
      <c r="D70" s="172"/>
      <c r="E70" s="173"/>
      <c r="F70" s="173"/>
    </row>
    <row r="71" spans="1:6" ht="26.25" thickBot="1" x14ac:dyDescent="0.3">
      <c r="A71" s="20" t="s">
        <v>165</v>
      </c>
      <c r="B71" s="23" t="s">
        <v>186</v>
      </c>
      <c r="C71" s="66"/>
      <c r="D71" s="24"/>
    </row>
    <row r="72" spans="1:6" ht="15.75" thickBot="1" x14ac:dyDescent="0.3">
      <c r="A72" s="166" t="s">
        <v>7</v>
      </c>
      <c r="B72" s="167"/>
      <c r="C72" s="66">
        <v>0</v>
      </c>
    </row>
    <row r="75" spans="1:6" x14ac:dyDescent="0.25">
      <c r="A75" s="168" t="s">
        <v>187</v>
      </c>
      <c r="B75" s="168"/>
      <c r="C75" s="168"/>
    </row>
    <row r="78" spans="1:6" x14ac:dyDescent="0.25">
      <c r="A78" s="170" t="s">
        <v>188</v>
      </c>
      <c r="B78" s="170"/>
      <c r="C78" s="170"/>
    </row>
    <row r="79" spans="1:6" ht="15.75" thickBot="1" x14ac:dyDescent="0.3">
      <c r="A79" s="10"/>
    </row>
    <row r="80" spans="1:6" ht="15.75" thickBot="1" x14ac:dyDescent="0.3">
      <c r="A80" s="14" t="s">
        <v>189</v>
      </c>
      <c r="B80" s="16" t="s">
        <v>190</v>
      </c>
      <c r="C80" s="16" t="s">
        <v>137</v>
      </c>
    </row>
    <row r="81" spans="1:6" ht="15.75" thickBot="1" x14ac:dyDescent="0.3">
      <c r="A81" s="20" t="s">
        <v>138</v>
      </c>
      <c r="B81" s="18" t="s">
        <v>191</v>
      </c>
      <c r="C81" s="66"/>
      <c r="D81" s="24"/>
    </row>
    <row r="82" spans="1:6" ht="15.75" thickBot="1" x14ac:dyDescent="0.3">
      <c r="A82" s="20" t="s">
        <v>140</v>
      </c>
      <c r="B82" s="18" t="s">
        <v>190</v>
      </c>
      <c r="C82" s="66"/>
      <c r="D82" s="24"/>
    </row>
    <row r="83" spans="1:6" ht="15.75" thickBot="1" x14ac:dyDescent="0.3">
      <c r="A83" s="20" t="s">
        <v>142</v>
      </c>
      <c r="B83" s="18" t="s">
        <v>192</v>
      </c>
      <c r="C83" s="66"/>
      <c r="D83" s="24"/>
    </row>
    <row r="84" spans="1:6" ht="15.75" thickBot="1" x14ac:dyDescent="0.3">
      <c r="A84" s="20" t="s">
        <v>144</v>
      </c>
      <c r="B84" s="18" t="s">
        <v>193</v>
      </c>
      <c r="C84" s="66"/>
      <c r="D84" s="24"/>
    </row>
    <row r="85" spans="1:6" ht="15.75" thickBot="1" x14ac:dyDescent="0.3">
      <c r="A85" s="20" t="s">
        <v>146</v>
      </c>
      <c r="B85" s="18" t="s">
        <v>194</v>
      </c>
      <c r="C85" s="66"/>
      <c r="D85" s="55"/>
      <c r="E85" s="56"/>
      <c r="F85" s="56"/>
    </row>
    <row r="86" spans="1:6" ht="15.75" thickBot="1" x14ac:dyDescent="0.3">
      <c r="A86" s="20" t="s">
        <v>165</v>
      </c>
      <c r="B86" s="18" t="s">
        <v>149</v>
      </c>
      <c r="C86" s="66"/>
    </row>
    <row r="87" spans="1:6" ht="15.75" thickBot="1" x14ac:dyDescent="0.3">
      <c r="A87" s="166" t="s">
        <v>170</v>
      </c>
      <c r="B87" s="167"/>
      <c r="C87" s="66">
        <v>0</v>
      </c>
    </row>
    <row r="89" spans="1:6" x14ac:dyDescent="0.25">
      <c r="A89" s="170" t="s">
        <v>195</v>
      </c>
      <c r="B89" s="170"/>
      <c r="C89" s="170"/>
    </row>
    <row r="90" spans="1:6" ht="15.75" thickBot="1" x14ac:dyDescent="0.3">
      <c r="A90" s="10"/>
    </row>
    <row r="91" spans="1:6" ht="15.75" thickBot="1" x14ac:dyDescent="0.3">
      <c r="A91" s="14" t="s">
        <v>196</v>
      </c>
      <c r="B91" s="16" t="s">
        <v>197</v>
      </c>
      <c r="C91" s="16" t="s">
        <v>137</v>
      </c>
    </row>
    <row r="92" spans="1:6" ht="15.75" thickBot="1" x14ac:dyDescent="0.3">
      <c r="A92" s="20" t="s">
        <v>138</v>
      </c>
      <c r="B92" s="18" t="s">
        <v>198</v>
      </c>
      <c r="C92" s="66"/>
    </row>
    <row r="93" spans="1:6" ht="15.75" thickBot="1" x14ac:dyDescent="0.3">
      <c r="A93" s="166" t="s">
        <v>7</v>
      </c>
      <c r="B93" s="167"/>
      <c r="C93" s="66">
        <v>0</v>
      </c>
    </row>
    <row r="96" spans="1:6" x14ac:dyDescent="0.25">
      <c r="A96" s="170" t="s">
        <v>199</v>
      </c>
      <c r="B96" s="170"/>
      <c r="C96" s="170"/>
    </row>
    <row r="97" spans="1:3" ht="15.75" thickBot="1" x14ac:dyDescent="0.3">
      <c r="A97" s="10"/>
    </row>
    <row r="98" spans="1:3" ht="15.75" thickBot="1" x14ac:dyDescent="0.3">
      <c r="A98" s="14">
        <v>4</v>
      </c>
      <c r="B98" s="16" t="s">
        <v>200</v>
      </c>
      <c r="C98" s="16" t="s">
        <v>137</v>
      </c>
    </row>
    <row r="99" spans="1:3" ht="15.75" thickBot="1" x14ac:dyDescent="0.3">
      <c r="A99" s="20" t="s">
        <v>189</v>
      </c>
      <c r="B99" s="18" t="s">
        <v>190</v>
      </c>
      <c r="C99" s="66"/>
    </row>
    <row r="100" spans="1:3" ht="15.75" thickBot="1" x14ac:dyDescent="0.3">
      <c r="A100" s="20" t="s">
        <v>196</v>
      </c>
      <c r="B100" s="18" t="s">
        <v>197</v>
      </c>
      <c r="C100" s="66"/>
    </row>
    <row r="101" spans="1:3" ht="15.75" thickBot="1" x14ac:dyDescent="0.3">
      <c r="A101" s="166" t="s">
        <v>7</v>
      </c>
      <c r="B101" s="167"/>
      <c r="C101" s="66">
        <v>0</v>
      </c>
    </row>
    <row r="104" spans="1:3" x14ac:dyDescent="0.25">
      <c r="A104" s="168" t="s">
        <v>201</v>
      </c>
      <c r="B104" s="168"/>
      <c r="C104" s="168"/>
    </row>
    <row r="105" spans="1:3" ht="15.75" thickBot="1" x14ac:dyDescent="0.3"/>
    <row r="106" spans="1:3" ht="15.75" thickBot="1" x14ac:dyDescent="0.3">
      <c r="A106" s="14">
        <v>5</v>
      </c>
      <c r="B106" s="25" t="s">
        <v>202</v>
      </c>
      <c r="C106" s="16" t="s">
        <v>137</v>
      </c>
    </row>
    <row r="107" spans="1:3" ht="15.75" thickBot="1" x14ac:dyDescent="0.3">
      <c r="A107" s="20" t="s">
        <v>138</v>
      </c>
      <c r="B107" s="18" t="s">
        <v>203</v>
      </c>
      <c r="C107" s="66"/>
    </row>
    <row r="108" spans="1:3" ht="15.75" thickBot="1" x14ac:dyDescent="0.3">
      <c r="A108" s="20" t="s">
        <v>140</v>
      </c>
      <c r="B108" s="18" t="s">
        <v>204</v>
      </c>
      <c r="C108" s="66"/>
    </row>
    <row r="109" spans="1:3" ht="15.75" thickBot="1" x14ac:dyDescent="0.3">
      <c r="A109" s="20" t="s">
        <v>142</v>
      </c>
      <c r="B109" s="18" t="s">
        <v>205</v>
      </c>
      <c r="C109" s="66"/>
    </row>
    <row r="110" spans="1:3" ht="15.75" thickBot="1" x14ac:dyDescent="0.3">
      <c r="A110" s="20" t="s">
        <v>144</v>
      </c>
      <c r="B110" s="18" t="s">
        <v>149</v>
      </c>
      <c r="C110" s="66"/>
    </row>
    <row r="111" spans="1:3" ht="15.75" thickBot="1" x14ac:dyDescent="0.3">
      <c r="A111" s="166" t="s">
        <v>170</v>
      </c>
      <c r="B111" s="167"/>
      <c r="C111" s="66">
        <v>0</v>
      </c>
    </row>
    <row r="113" spans="1:5" x14ac:dyDescent="0.25">
      <c r="A113" s="168" t="s">
        <v>206</v>
      </c>
      <c r="B113" s="168"/>
      <c r="C113" s="168"/>
    </row>
    <row r="114" spans="1:5" ht="15.75" thickBot="1" x14ac:dyDescent="0.3"/>
    <row r="115" spans="1:5" ht="15.75" thickBot="1" x14ac:dyDescent="0.3">
      <c r="A115" s="14">
        <v>6</v>
      </c>
      <c r="B115" s="25" t="s">
        <v>207</v>
      </c>
      <c r="C115" s="16" t="s">
        <v>159</v>
      </c>
      <c r="D115" s="16" t="s">
        <v>137</v>
      </c>
      <c r="E115" s="54"/>
    </row>
    <row r="116" spans="1:5" ht="15.75" thickBot="1" x14ac:dyDescent="0.3">
      <c r="A116" s="20" t="s">
        <v>138</v>
      </c>
      <c r="B116" s="18" t="s">
        <v>208</v>
      </c>
      <c r="C116" s="19"/>
      <c r="D116" s="66"/>
      <c r="E116" s="54"/>
    </row>
    <row r="117" spans="1:5" ht="15.75" thickBot="1" x14ac:dyDescent="0.3">
      <c r="A117" s="20" t="s">
        <v>140</v>
      </c>
      <c r="B117" s="18" t="s">
        <v>209</v>
      </c>
      <c r="C117" s="19"/>
      <c r="D117" s="66"/>
      <c r="E117" s="54"/>
    </row>
    <row r="118" spans="1:5" ht="15.75" thickBot="1" x14ac:dyDescent="0.3">
      <c r="A118" s="20" t="s">
        <v>142</v>
      </c>
      <c r="B118" s="18" t="s">
        <v>210</v>
      </c>
      <c r="C118" s="19"/>
      <c r="D118" s="66"/>
      <c r="E118" s="54"/>
    </row>
    <row r="119" spans="1:5" ht="15.75" thickBot="1" x14ac:dyDescent="0.3">
      <c r="A119" s="20"/>
      <c r="B119" s="18" t="s">
        <v>211</v>
      </c>
      <c r="C119" s="19"/>
      <c r="D119" s="66"/>
      <c r="E119" s="54"/>
    </row>
    <row r="120" spans="1:5" ht="15.75" thickBot="1" x14ac:dyDescent="0.3">
      <c r="A120" s="20"/>
      <c r="B120" s="18" t="s">
        <v>212</v>
      </c>
      <c r="C120" s="19"/>
      <c r="D120" s="66"/>
      <c r="E120" s="54"/>
    </row>
    <row r="121" spans="1:5" ht="15.75" thickBot="1" x14ac:dyDescent="0.3">
      <c r="A121" s="20"/>
      <c r="B121" s="18" t="s">
        <v>213</v>
      </c>
      <c r="C121" s="19"/>
      <c r="D121" s="66"/>
      <c r="E121" s="54"/>
    </row>
    <row r="122" spans="1:5" ht="15.75" thickBot="1" x14ac:dyDescent="0.3">
      <c r="A122" s="166" t="s">
        <v>170</v>
      </c>
      <c r="B122" s="167"/>
      <c r="C122" s="19"/>
      <c r="D122" s="66">
        <v>0</v>
      </c>
      <c r="E122" s="54"/>
    </row>
    <row r="124" spans="1:5" x14ac:dyDescent="0.25">
      <c r="A124" s="168" t="s">
        <v>214</v>
      </c>
      <c r="B124" s="168"/>
      <c r="C124" s="168"/>
    </row>
    <row r="125" spans="1:5" ht="15.75" thickBot="1" x14ac:dyDescent="0.3"/>
    <row r="126" spans="1:5" ht="39" thickBot="1" x14ac:dyDescent="0.3">
      <c r="A126" s="14"/>
      <c r="B126" s="26" t="s">
        <v>215</v>
      </c>
      <c r="C126" s="67" t="s">
        <v>137</v>
      </c>
    </row>
    <row r="127" spans="1:5" ht="15.75" thickBot="1" x14ac:dyDescent="0.3">
      <c r="A127" s="17" t="s">
        <v>138</v>
      </c>
      <c r="B127" s="18" t="s">
        <v>135</v>
      </c>
      <c r="C127" s="68">
        <f>C19</f>
        <v>0</v>
      </c>
    </row>
    <row r="128" spans="1:5" ht="26.25" thickBot="1" x14ac:dyDescent="0.3">
      <c r="A128" s="17" t="s">
        <v>140</v>
      </c>
      <c r="B128" s="18" t="s">
        <v>150</v>
      </c>
      <c r="C128" s="68">
        <f>C28</f>
        <v>0</v>
      </c>
    </row>
    <row r="129" spans="1:54" ht="15.75" thickBot="1" x14ac:dyDescent="0.3">
      <c r="A129" s="17" t="s">
        <v>142</v>
      </c>
      <c r="B129" s="18" t="s">
        <v>179</v>
      </c>
      <c r="C129" s="68">
        <f>C72</f>
        <v>0</v>
      </c>
    </row>
    <row r="130" spans="1:54" ht="26.25" thickBot="1" x14ac:dyDescent="0.3">
      <c r="A130" s="17" t="s">
        <v>144</v>
      </c>
      <c r="B130" s="18" t="s">
        <v>187</v>
      </c>
      <c r="C130" s="68">
        <f>C101</f>
        <v>0</v>
      </c>
    </row>
    <row r="131" spans="1:54" ht="15.75" thickBot="1" x14ac:dyDescent="0.3">
      <c r="A131" s="17" t="s">
        <v>146</v>
      </c>
      <c r="B131" s="18" t="s">
        <v>201</v>
      </c>
      <c r="C131" s="68">
        <f>C111</f>
        <v>0</v>
      </c>
    </row>
    <row r="132" spans="1:54" ht="15.75" customHeight="1" thickBot="1" x14ac:dyDescent="0.3">
      <c r="A132" s="166" t="s">
        <v>216</v>
      </c>
      <c r="B132" s="167"/>
      <c r="C132" s="68">
        <f>SUM(C127:C131)</f>
        <v>0</v>
      </c>
    </row>
    <row r="133" spans="1:54" ht="15.75" thickBot="1" x14ac:dyDescent="0.3">
      <c r="A133" s="17" t="s">
        <v>165</v>
      </c>
      <c r="B133" s="18" t="s">
        <v>217</v>
      </c>
      <c r="C133" s="68">
        <f>D122</f>
        <v>0</v>
      </c>
    </row>
    <row r="134" spans="1:54" ht="15.75" customHeight="1" thickBot="1" x14ac:dyDescent="0.3">
      <c r="A134" s="166" t="s">
        <v>218</v>
      </c>
      <c r="B134" s="167"/>
      <c r="C134" s="68">
        <f>ROUNDUP(SUM(C19,C28,D42,C52,C60,C72,C87,C93,C101,C111,D122),2)</f>
        <v>0</v>
      </c>
    </row>
    <row r="136" spans="1:54" ht="15.75" thickBot="1" x14ac:dyDescent="0.3"/>
    <row r="137" spans="1:54" ht="84.75" customHeight="1" thickBot="1" x14ac:dyDescent="0.3">
      <c r="B137" s="174" t="s">
        <v>288</v>
      </c>
      <c r="C137" s="175"/>
      <c r="D137" s="176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</row>
  </sheetData>
  <mergeCells count="31">
    <mergeCell ref="B137:D137"/>
    <mergeCell ref="A134:B134"/>
    <mergeCell ref="A132:B132"/>
    <mergeCell ref="A124:C124"/>
    <mergeCell ref="A122:B122"/>
    <mergeCell ref="A113:C113"/>
    <mergeCell ref="A111:B111"/>
    <mergeCell ref="A104:C104"/>
    <mergeCell ref="A101:B101"/>
    <mergeCell ref="A93:B93"/>
    <mergeCell ref="A96:C96"/>
    <mergeCell ref="A89:C89"/>
    <mergeCell ref="A87:B87"/>
    <mergeCell ref="A78:C78"/>
    <mergeCell ref="A75:C75"/>
    <mergeCell ref="D70:F70"/>
    <mergeCell ref="A72:B72"/>
    <mergeCell ref="A45:C45"/>
    <mergeCell ref="A31:D31"/>
    <mergeCell ref="A23:C23"/>
    <mergeCell ref="A28:B28"/>
    <mergeCell ref="A63:C63"/>
    <mergeCell ref="A60:B60"/>
    <mergeCell ref="A54:C54"/>
    <mergeCell ref="D49:E49"/>
    <mergeCell ref="A52:B52"/>
    <mergeCell ref="A19:B19"/>
    <mergeCell ref="A21:C21"/>
    <mergeCell ref="A9:C9"/>
    <mergeCell ref="G4:J5"/>
    <mergeCell ref="A42:B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IV</vt:lpstr>
      <vt:lpstr>ANEXO IV-A  ALIM. COMP.</vt:lpstr>
      <vt:lpstr>ANEXO IV-B FORM. INF.</vt:lpstr>
      <vt:lpstr>ANEXO IV-C FORM PREÇOS RICAR</vt:lpstr>
      <vt:lpstr>ANEXO IV-C FORM PREÇOS MH</vt:lpstr>
      <vt:lpstr>ANEXO IV-C FORM PREÇOS REALENGO</vt:lpstr>
      <vt:lpstr>ANEXO IV-C FORM PREÇOS JPA</vt:lpstr>
      <vt:lpstr>ANEXO IV-D  MAO DE OBRA</vt:lpstr>
      <vt:lpstr>ANEXO IV-E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2023-03-06T15:11:59Z</dcterms:created>
  <dcterms:modified xsi:type="dcterms:W3CDTF">2024-03-26T22:36:39Z</dcterms:modified>
</cp:coreProperties>
</file>