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4\NUTRIÇÃO\REGULAR - UPAs nova lei\FORMAÇÃO DE PREÇOS\"/>
    </mc:Choice>
  </mc:AlternateContent>
  <bookViews>
    <workbookView xWindow="0" yWindow="0" windowWidth="28800" windowHeight="12435" firstSheet="7" activeTab="10"/>
  </bookViews>
  <sheets>
    <sheet name="ANEXO IV" sheetId="16" r:id="rId1"/>
    <sheet name="ANEXO IV-A  ALIM. COMP." sheetId="11" r:id="rId2"/>
    <sheet name="ANEXO IV-B FORM. INF." sheetId="12" r:id="rId3"/>
    <sheet name="ANEXO IV-C FORM PREÇOS HEAN" sheetId="18" r:id="rId4"/>
    <sheet name="ANEXO IV-C FORM PREÇOS LACEN" sheetId="20" r:id="rId5"/>
    <sheet name="ANEXO IV-C FORM PREÇOS HEAL" sheetId="19" r:id="rId6"/>
    <sheet name="ANEXO IV-D  MAO DE OBRA HEAN" sheetId="21" r:id="rId7"/>
    <sheet name="ANEXO IV-D  MAO DE OBRA LACEN" sheetId="22" r:id="rId8"/>
    <sheet name="ANEXO IV-D  MAO DE OBRA HEAL" sheetId="23" r:id="rId9"/>
    <sheet name="ANEXO IV-E PLANILHA ABERTA MO" sheetId="13" r:id="rId10"/>
    <sheet name="ANEXO IV F - RESUMO DE COTAÇÃO" sheetId="14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4" l="1"/>
  <c r="E17" i="14" s="1"/>
  <c r="A108" i="23"/>
  <c r="B26" i="23"/>
  <c r="D25" i="23"/>
  <c r="D24" i="23"/>
  <c r="B19" i="23"/>
  <c r="D18" i="23"/>
  <c r="D17" i="23"/>
  <c r="D16" i="23"/>
  <c r="D15" i="23"/>
  <c r="D14" i="23"/>
  <c r="D13" i="23"/>
  <c r="D12" i="23"/>
  <c r="B7" i="23"/>
  <c r="C30" i="23" s="1"/>
  <c r="D6" i="23"/>
  <c r="D5" i="23"/>
  <c r="D4" i="23"/>
  <c r="D3" i="23"/>
  <c r="D94" i="19"/>
  <c r="D93" i="19"/>
  <c r="D92" i="19"/>
  <c r="D91" i="19"/>
  <c r="D90" i="19"/>
  <c r="D89" i="19"/>
  <c r="D86" i="19"/>
  <c r="D85" i="19"/>
  <c r="D84" i="19"/>
  <c r="D83" i="19"/>
  <c r="D82" i="19"/>
  <c r="D81" i="19"/>
  <c r="D78" i="19"/>
  <c r="D77" i="19"/>
  <c r="D76" i="19"/>
  <c r="D75" i="19"/>
  <c r="D74" i="19"/>
  <c r="D73" i="19"/>
  <c r="D70" i="19"/>
  <c r="D69" i="19"/>
  <c r="D68" i="19"/>
  <c r="D67" i="19"/>
  <c r="D66" i="19"/>
  <c r="D65" i="19"/>
  <c r="D62" i="19"/>
  <c r="D61" i="19"/>
  <c r="D60" i="19"/>
  <c r="D59" i="19"/>
  <c r="D58" i="19"/>
  <c r="D57" i="19"/>
  <c r="B55" i="19"/>
  <c r="D54" i="19"/>
  <c r="D53" i="19"/>
  <c r="D52" i="19"/>
  <c r="D51" i="19"/>
  <c r="D50" i="19"/>
  <c r="D49" i="19"/>
  <c r="B47" i="19"/>
  <c r="D46" i="19"/>
  <c r="D45" i="19"/>
  <c r="D44" i="19"/>
  <c r="D43" i="19"/>
  <c r="D42" i="19"/>
  <c r="D41" i="19"/>
  <c r="B39" i="19"/>
  <c r="D38" i="19"/>
  <c r="D37" i="19"/>
  <c r="D36" i="19"/>
  <c r="D35" i="19"/>
  <c r="D34" i="19"/>
  <c r="D33" i="19"/>
  <c r="B31" i="19"/>
  <c r="D30" i="19"/>
  <c r="D29" i="19"/>
  <c r="D28" i="19"/>
  <c r="D27" i="19"/>
  <c r="D26" i="19"/>
  <c r="D25" i="19"/>
  <c r="B23" i="19"/>
  <c r="D22" i="19"/>
  <c r="D21" i="19"/>
  <c r="D20" i="19"/>
  <c r="D19" i="19"/>
  <c r="D18" i="19"/>
  <c r="D17" i="19"/>
  <c r="B14" i="19"/>
  <c r="D13" i="19"/>
  <c r="D12" i="19"/>
  <c r="D11" i="19"/>
  <c r="D10" i="19"/>
  <c r="B8" i="19"/>
  <c r="D7" i="19"/>
  <c r="D6" i="19"/>
  <c r="D5" i="19"/>
  <c r="D4" i="19"/>
  <c r="D15" i="14"/>
  <c r="D18" i="14" s="1"/>
  <c r="B6" i="22"/>
  <c r="D5" i="22"/>
  <c r="D4" i="22"/>
  <c r="D3" i="22"/>
  <c r="C9" i="20"/>
  <c r="B8" i="20"/>
  <c r="D7" i="20"/>
  <c r="D6" i="20"/>
  <c r="D5" i="20"/>
  <c r="D4" i="20"/>
  <c r="B12" i="21"/>
  <c r="D11" i="21"/>
  <c r="D10" i="21"/>
  <c r="D9" i="21"/>
  <c r="B5" i="21"/>
  <c r="B14" i="21" s="1"/>
  <c r="D4" i="21"/>
  <c r="D3" i="21"/>
  <c r="D5" i="21" s="1"/>
  <c r="C15" i="14"/>
  <c r="C16" i="14" s="1"/>
  <c r="B95" i="18"/>
  <c r="D94" i="18"/>
  <c r="D93" i="18"/>
  <c r="D92" i="18"/>
  <c r="D91" i="18"/>
  <c r="D90" i="18"/>
  <c r="D89" i="18"/>
  <c r="B87" i="18"/>
  <c r="D86" i="18"/>
  <c r="D85" i="18"/>
  <c r="D84" i="18"/>
  <c r="D83" i="18"/>
  <c r="D82" i="18"/>
  <c r="D81" i="18"/>
  <c r="B79" i="18"/>
  <c r="D78" i="18"/>
  <c r="D77" i="18"/>
  <c r="D76" i="18"/>
  <c r="D75" i="18"/>
  <c r="D74" i="18"/>
  <c r="D73" i="18"/>
  <c r="B71" i="18"/>
  <c r="D70" i="18"/>
  <c r="D69" i="18"/>
  <c r="D68" i="18"/>
  <c r="D67" i="18"/>
  <c r="D66" i="18"/>
  <c r="D65" i="18"/>
  <c r="B63" i="18"/>
  <c r="D62" i="18"/>
  <c r="D61" i="18"/>
  <c r="D60" i="18"/>
  <c r="D59" i="18"/>
  <c r="D58" i="18"/>
  <c r="D57" i="18"/>
  <c r="B55" i="18"/>
  <c r="D54" i="18"/>
  <c r="D53" i="18"/>
  <c r="D52" i="18"/>
  <c r="D51" i="18"/>
  <c r="D50" i="18"/>
  <c r="D49" i="18"/>
  <c r="B47" i="18"/>
  <c r="D46" i="18"/>
  <c r="D45" i="18"/>
  <c r="D44" i="18"/>
  <c r="D43" i="18"/>
  <c r="D42" i="18"/>
  <c r="D41" i="18"/>
  <c r="B39" i="18"/>
  <c r="D38" i="18"/>
  <c r="D37" i="18"/>
  <c r="D36" i="18"/>
  <c r="D35" i="18"/>
  <c r="D34" i="18"/>
  <c r="D33" i="18"/>
  <c r="B31" i="18"/>
  <c r="D30" i="18"/>
  <c r="D29" i="18"/>
  <c r="D28" i="18"/>
  <c r="D27" i="18"/>
  <c r="D26" i="18"/>
  <c r="D25" i="18"/>
  <c r="D22" i="18"/>
  <c r="D21" i="18"/>
  <c r="D20" i="18"/>
  <c r="D19" i="18"/>
  <c r="D18" i="18"/>
  <c r="D17" i="18"/>
  <c r="B14" i="18"/>
  <c r="D13" i="18"/>
  <c r="D12" i="18"/>
  <c r="D11" i="18"/>
  <c r="D10" i="18"/>
  <c r="B8" i="18"/>
  <c r="D7" i="18"/>
  <c r="D6" i="18"/>
  <c r="D5" i="18"/>
  <c r="D4" i="18"/>
  <c r="D26" i="23" l="1"/>
  <c r="D6" i="22"/>
  <c r="D19" i="14" s="1"/>
  <c r="D14" i="21"/>
  <c r="C19" i="14" s="1"/>
  <c r="D7" i="23"/>
  <c r="D19" i="23"/>
  <c r="D12" i="21"/>
  <c r="C18" i="14"/>
  <c r="E16" i="14"/>
  <c r="E18" i="14" s="1"/>
  <c r="D47" i="19"/>
  <c r="D79" i="19"/>
  <c r="D39" i="19"/>
  <c r="D71" i="19"/>
  <c r="D8" i="19"/>
  <c r="B96" i="19"/>
  <c r="D14" i="19"/>
  <c r="D23" i="19"/>
  <c r="D31" i="19"/>
  <c r="D55" i="19"/>
  <c r="D63" i="19"/>
  <c r="D87" i="19"/>
  <c r="D95" i="19"/>
  <c r="D8" i="20"/>
  <c r="D9" i="20" s="1"/>
  <c r="D14" i="18"/>
  <c r="D23" i="18"/>
  <c r="D47" i="18"/>
  <c r="D79" i="18"/>
  <c r="B96" i="18"/>
  <c r="D39" i="18"/>
  <c r="D71" i="18"/>
  <c r="D31" i="18"/>
  <c r="D63" i="18"/>
  <c r="D95" i="18"/>
  <c r="D8" i="18"/>
  <c r="D55" i="18"/>
  <c r="D87" i="18"/>
  <c r="D30" i="23" l="1"/>
  <c r="E19" i="14" s="1"/>
  <c r="D96" i="18"/>
  <c r="D97" i="18" s="1"/>
  <c r="D98" i="18" s="1"/>
  <c r="D96" i="19"/>
  <c r="D98" i="19" s="1"/>
  <c r="C134" i="13"/>
  <c r="C133" i="13"/>
  <c r="C131" i="13"/>
  <c r="C130" i="13"/>
  <c r="C129" i="13"/>
  <c r="C128" i="13"/>
  <c r="C127" i="13"/>
  <c r="C132" i="13" s="1"/>
  <c r="D97" i="19" l="1"/>
  <c r="D99" i="19" s="1"/>
  <c r="E20" i="14" l="1"/>
  <c r="E3" i="16" s="1"/>
  <c r="D20" i="14"/>
  <c r="D3" i="16" s="1"/>
  <c r="C20" i="14"/>
  <c r="C3" i="16" l="1"/>
  <c r="C21" i="14"/>
  <c r="E22" i="14"/>
  <c r="D22" i="14"/>
  <c r="C22" i="14"/>
  <c r="C4" i="16" l="1"/>
  <c r="C5" i="16" s="1"/>
  <c r="C23" i="14"/>
</calcChain>
</file>

<file path=xl/sharedStrings.xml><?xml version="1.0" encoding="utf-8"?>
<sst xmlns="http://schemas.openxmlformats.org/spreadsheetml/2006/main" count="767" uniqueCount="301">
  <si>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</si>
  <si>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</si>
  <si>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</si>
  <si>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</si>
  <si>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</si>
  <si>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</si>
  <si>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</si>
  <si>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</si>
  <si>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</si>
  <si>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</si>
  <si>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</si>
  <si>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</si>
  <si>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</si>
  <si>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</si>
  <si>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</si>
  <si>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</si>
  <si>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</si>
  <si>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</si>
  <si>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Funcionários</t>
  </si>
  <si>
    <t>Custo Unitário ($)</t>
  </si>
  <si>
    <t>Total Mensal</t>
  </si>
  <si>
    <t>Distribuição Pessoal</t>
  </si>
  <si>
    <t>Copeiro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</si>
  <si>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</si>
  <si>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</si>
  <si>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</si>
  <si>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</si>
  <si>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</si>
  <si>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</si>
  <si>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</si>
  <si>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</si>
  <si>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</si>
  <si>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</si>
  <si>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</si>
  <si>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</si>
  <si>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</si>
  <si>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</si>
  <si>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</si>
  <si>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</si>
  <si>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</si>
  <si>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</si>
  <si>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</si>
  <si>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</si>
  <si>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</si>
  <si>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</si>
  <si>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</si>
  <si>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</si>
  <si>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</si>
  <si>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</si>
  <si>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</si>
  <si>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</si>
  <si>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</si>
  <si>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</si>
  <si>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</si>
  <si>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</si>
  <si>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</si>
  <si>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</si>
  <si>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</si>
  <si>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</si>
  <si>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</si>
  <si>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</si>
  <si>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</si>
  <si>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</si>
  <si>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</si>
  <si>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</si>
  <si>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</si>
  <si>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</si>
  <si>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</si>
  <si>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</si>
  <si>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</si>
  <si>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</si>
  <si>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</si>
  <si>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</si>
  <si>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</si>
  <si>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</si>
  <si>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</si>
  <si>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</si>
  <si>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</si>
  <si>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</si>
  <si>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</si>
  <si>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</si>
  <si>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</si>
  <si>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</si>
  <si>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</si>
  <si>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</si>
  <si>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</si>
  <si>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</si>
  <si>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</si>
  <si>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</si>
  <si>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</si>
  <si>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</si>
  <si>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</si>
  <si>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</si>
  <si>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</si>
  <si>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</si>
  <si>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</si>
  <si>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</si>
  <si>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</si>
  <si>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</si>
  <si>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</si>
  <si>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</si>
  <si>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</si>
  <si>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</si>
  <si>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</si>
  <si>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</si>
  <si>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</si>
  <si>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</si>
  <si>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</si>
  <si>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</si>
  <si>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</si>
  <si>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</si>
  <si>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</si>
  <si>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</si>
  <si>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</si>
  <si>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</si>
  <si>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</si>
  <si>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</si>
  <si>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</si>
  <si>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</si>
  <si>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</si>
  <si>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</si>
  <si>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</si>
  <si>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</si>
  <si>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</si>
  <si>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</si>
  <si>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</si>
  <si>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</si>
  <si>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</si>
  <si>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</si>
  <si>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</si>
  <si>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</si>
  <si>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</si>
  <si>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</si>
  <si>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</si>
  <si>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</si>
  <si>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</si>
  <si>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</si>
  <si>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</si>
  <si>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</si>
  <si>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</si>
  <si>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</si>
  <si>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</si>
  <si>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</si>
  <si>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</si>
  <si>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</si>
  <si>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</si>
  <si>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</si>
  <si>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</si>
  <si>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</si>
  <si>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</si>
  <si>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</si>
  <si>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</si>
  <si>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</si>
  <si>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</si>
  <si>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</si>
  <si>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</si>
  <si>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</si>
  <si>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</si>
  <si>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</si>
  <si>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</si>
  <si>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</si>
  <si>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</si>
  <si>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</si>
  <si>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</si>
  <si>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</si>
  <si>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</si>
  <si>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</si>
  <si>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</si>
  <si>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</si>
  <si>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</si>
  <si>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</si>
  <si>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</si>
  <si>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</si>
  <si>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</si>
  <si>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</si>
  <si>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</si>
  <si>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</si>
  <si>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</si>
  <si>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</si>
  <si>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</si>
  <si>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</si>
  <si>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</si>
  <si>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</si>
  <si>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</si>
  <si>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</si>
  <si>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</si>
  <si>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</si>
  <si>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</si>
  <si>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</si>
  <si>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</si>
  <si>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</si>
  <si>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</si>
  <si>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</si>
  <si>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</si>
  <si>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</si>
  <si>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</si>
  <si>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</si>
  <si>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</si>
  <si>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</si>
  <si>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</si>
  <si>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</si>
  <si>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</si>
  <si>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</si>
  <si>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</si>
  <si>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</si>
  <si>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</si>
  <si>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</si>
  <si>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</si>
  <si>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</si>
  <si>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</si>
  <si>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</si>
  <si>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</si>
  <si>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</si>
  <si>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</si>
  <si>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</si>
  <si>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</si>
  <si>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</si>
  <si>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</si>
  <si>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</si>
  <si>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</si>
  <si>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</si>
  <si>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</si>
  <si>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</si>
  <si>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</si>
  <si>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</si>
  <si>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</si>
  <si>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</si>
  <si>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</si>
  <si>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</si>
  <si>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</si>
  <si>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</si>
  <si>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</si>
  <si>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</si>
  <si>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Total Mensal por LOTE – VALOR MENSAL DO CONTRATO ($)</t>
  </si>
  <si>
    <t xml:space="preserve"> MENSAL POR UPA ($)</t>
  </si>
  <si>
    <t xml:space="preserve"> MENSAL POR LOTE ($)</t>
  </si>
  <si>
    <t xml:space="preserve"> TOTAL GLOBAL (C x 12 MESES) – ($)</t>
  </si>
  <si>
    <t>Jantar</t>
  </si>
  <si>
    <t>Total Mensal de Refeições por Unidade ($)</t>
  </si>
  <si>
    <t>Total Mensal da Proposta por UNIDADE ($)</t>
  </si>
  <si>
    <t>ALIMENTAÇÃO COMPLEMENTAR</t>
  </si>
  <si>
    <t>FÓRMULAS INFANTIS</t>
  </si>
  <si>
    <t>ESTIMATIVA DE CONSUMO MENSAL (acrescido de 20%)</t>
  </si>
  <si>
    <t>(*)</t>
  </si>
  <si>
    <t>Pacientes</t>
  </si>
  <si>
    <t>ADULTO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</si>
  <si>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</si>
  <si>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</si>
  <si>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</si>
  <si>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Valor Total ($)</t>
  </si>
  <si>
    <t xml:space="preserve">Funcionários </t>
  </si>
  <si>
    <t>Somatório Mensal ($)</t>
  </si>
  <si>
    <t xml:space="preserve"> LOTE IX </t>
  </si>
  <si>
    <t>HEAN</t>
  </si>
  <si>
    <t>LACEN</t>
  </si>
  <si>
    <t>HEAL</t>
  </si>
  <si>
    <t>LOTE IX</t>
  </si>
  <si>
    <t xml:space="preserve"> CUSTO UNITÁRIO POR POSTO ($) </t>
  </si>
  <si>
    <t>ESTIMATIVA DE CONSUMO (acrescido de 20%)</t>
  </si>
  <si>
    <t>DIARISTA</t>
  </si>
  <si>
    <t xml:space="preserve"> CUSTO TOTAL POR POSTO ($) </t>
  </si>
  <si>
    <t>Administração (empresa)</t>
  </si>
  <si>
    <t>FORMAÇÃO DE PREÇOS POR POSTO COMPILADO POR UNIDADE - HEAN</t>
  </si>
  <si>
    <t>12x36 Diurno</t>
  </si>
  <si>
    <t>Nutricionista - Produção</t>
  </si>
  <si>
    <t>Auxiliar de Limpeza</t>
  </si>
  <si>
    <t>CUSTO TOTAL DA MÃO DE OBRA DO HEAN ($)</t>
  </si>
  <si>
    <t xml:space="preserve">Alimentação Complementar (5%) do Total Mensal </t>
  </si>
  <si>
    <t>Somatório do Total Mensal ($)</t>
  </si>
  <si>
    <t>NT</t>
  </si>
  <si>
    <t>TIPO DE REFEIÇÃO</t>
  </si>
  <si>
    <t>FORMAÇÃO DE PREÇOS</t>
  </si>
  <si>
    <t>Custo Total ($)</t>
  </si>
  <si>
    <t>Nutricionista - Chefe</t>
  </si>
  <si>
    <t>Funcionário</t>
  </si>
  <si>
    <t>Técnico de Nutrição</t>
  </si>
  <si>
    <t>Administrativo (Empresa)</t>
  </si>
  <si>
    <t>Auxiliar de  Limpeza</t>
  </si>
  <si>
    <t xml:space="preserve">FORMAÇÃO DE PREÇOS POR POSTO </t>
  </si>
  <si>
    <t>Copeiro assistencial</t>
  </si>
  <si>
    <t>Copeiro refeitório</t>
  </si>
  <si>
    <t>Copeiro lactário</t>
  </si>
  <si>
    <t>Auxiliar Almoxarifado</t>
  </si>
  <si>
    <t>Auxiliar de Cozinha</t>
  </si>
  <si>
    <t>12x36 Noturno</t>
  </si>
  <si>
    <t>CUSTO TOTAL DA MÃO DE OBRA  ($) - HEAL</t>
  </si>
  <si>
    <t>Alimentação Complementar (10% do Total Mensal)</t>
  </si>
  <si>
    <t>Fórmula Infantil (10% do Total Mensal)</t>
  </si>
  <si>
    <t>VALOR TOTAL LOTE IX</t>
  </si>
  <si>
    <t xml:space="preserve">Total Global (12 meses) do LOTE ($) </t>
  </si>
  <si>
    <t>LOTE IX - HEAN</t>
  </si>
  <si>
    <t>LOTE IX - LACENN</t>
  </si>
  <si>
    <t>LOTE IX - FORMAÇÃO DE PREÇOS POR POSTO COMPILADO - HEAN</t>
  </si>
  <si>
    <t xml:space="preserve">LOTE IX - FORMAÇÃO DE PREÇOS POR POSTO - HEAL </t>
  </si>
  <si>
    <t xml:space="preserve">Somatório Mensal ($) </t>
  </si>
  <si>
    <t>LOTE IX - HEAL</t>
  </si>
  <si>
    <t>LOTE IX - FORMAÇÃO DE PREÇOS POR POSTO COMPILADO - LACEN</t>
  </si>
  <si>
    <t>CUSTOS ABERTOS ($)</t>
  </si>
  <si>
    <t>5% para HEAN e 10% para HEAL do Total de Refeição Mensal - conforme ANEXO IV-C (faturamento variável com conforme consumo)</t>
  </si>
  <si>
    <t>10% do Total de Refeição Mensal - conforme ANEXO IV-C (faturamento variável com conforme consumo)</t>
  </si>
  <si>
    <r>
      <t>Obs.: </t>
    </r>
    <r>
      <rPr>
        <sz val="10"/>
        <color rgb="FF000000"/>
        <rFont val="Times New Roman"/>
        <family val="1"/>
      </rPr>
      <t xml:space="preserve"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</t>
    </r>
    <r>
      <rPr>
        <sz val="10"/>
        <rFont val="Times New Roman"/>
        <family val="1"/>
      </rPr>
      <t>7.2.79.5</t>
    </r>
    <r>
      <rPr>
        <sz val="10"/>
        <color rgb="FF000000"/>
        <rFont val="Times New Roman"/>
        <family val="1"/>
      </rPr>
      <t>, em até 30 (trinta) dias da assinatura do contrato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</si>
</sst>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3" fillId="4" borderId="1" xfId="10" applyFont="1" applyFill="1" applyBorder="1" applyAlignment="1">
      <alignment horizontal="center" vertical="center" wrapText="1"/>
    </xf>
    <xf numFmtId="44" fontId="0" fillId="0" borderId="0" xfId="10" applyFont="1"/>
    <xf numFmtId="0" fontId="7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4" fontId="3" fillId="4" borderId="1" xfId="10" applyFont="1" applyFill="1" applyBorder="1" applyAlignment="1">
      <alignment vertical="center"/>
    </xf>
    <xf numFmtId="0" fontId="4" fillId="0" borderId="0" xfId="0" applyFont="1"/>
    <xf numFmtId="44" fontId="4" fillId="0" borderId="0" xfId="10" applyFont="1"/>
    <xf numFmtId="0" fontId="0" fillId="0" borderId="0" xfId="0"/>
    <xf numFmtId="0" fontId="0" fillId="0" borderId="0" xfId="0"/>
    <xf numFmtId="44" fontId="5" fillId="3" borderId="1" xfId="10" applyFont="1" applyFill="1" applyBorder="1" applyAlignment="1">
      <alignment horizontal="center" vertical="center" wrapText="1"/>
    </xf>
    <xf numFmtId="44" fontId="3" fillId="3" borderId="1" xfId="1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4" fontId="5" fillId="0" borderId="1" xfId="10" applyFont="1" applyBorder="1" applyAlignment="1" applyProtection="1">
      <alignment horizontal="center" vertical="center" wrapText="1"/>
      <protection locked="0"/>
    </xf>
    <xf numFmtId="44" fontId="6" fillId="0" borderId="1" xfId="10" applyFont="1" applyBorder="1" applyAlignment="1" applyProtection="1">
      <alignment horizontal="center" vertical="center" wrapText="1"/>
      <protection locked="0"/>
    </xf>
    <xf numFmtId="44" fontId="5" fillId="3" borderId="1" xfId="10" applyFont="1" applyFill="1" applyBorder="1" applyAlignment="1">
      <alignment horizontal="center" vertical="center" wrapText="1"/>
    </xf>
    <xf numFmtId="0" fontId="0" fillId="0" borderId="0" xfId="0"/>
    <xf numFmtId="0" fontId="0" fillId="0" borderId="10" xfId="0" applyBorder="1"/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6" fillId="4" borderId="1" xfId="1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164" fontId="8" fillId="0" borderId="8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44" fontId="5" fillId="3" borderId="1" xfId="11" applyFont="1" applyFill="1" applyBorder="1" applyAlignment="1">
      <alignment horizontal="center" vertical="center" wrapText="1"/>
    </xf>
    <xf numFmtId="44" fontId="4" fillId="0" borderId="1" xfId="11" applyFont="1" applyBorder="1" applyAlignment="1">
      <alignment horizontal="center"/>
    </xf>
    <xf numFmtId="44" fontId="5" fillId="4" borderId="1" xfId="11" applyFont="1" applyFill="1" applyBorder="1" applyAlignment="1">
      <alignment horizontal="center"/>
    </xf>
    <xf numFmtId="44" fontId="5" fillId="2" borderId="1" xfId="1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4" fontId="4" fillId="0" borderId="1" xfId="11" applyNumberFormat="1" applyFont="1" applyBorder="1" applyAlignment="1">
      <alignment horizontal="center"/>
    </xf>
    <xf numFmtId="44" fontId="3" fillId="4" borderId="1" xfId="0" applyNumberFormat="1" applyFont="1" applyFill="1" applyBorder="1" applyAlignment="1">
      <alignment horizontal="left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4" fontId="3" fillId="2" borderId="1" xfId="10" applyFont="1" applyFill="1" applyBorder="1" applyAlignment="1">
      <alignment horizontal="center" vertical="center" wrapText="1"/>
    </xf>
    <xf numFmtId="44" fontId="4" fillId="4" borderId="1" xfId="1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44" fontId="4" fillId="4" borderId="2" xfId="11" applyFont="1" applyFill="1" applyBorder="1" applyAlignment="1">
      <alignment horizontal="center"/>
    </xf>
    <xf numFmtId="44" fontId="5" fillId="3" borderId="1" xfId="1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44" fontId="6" fillId="0" borderId="8" xfId="0" applyNumberFormat="1" applyFont="1" applyBorder="1" applyAlignment="1" applyProtection="1">
      <alignment horizontal="center" vertical="center"/>
      <protection locked="0"/>
    </xf>
    <xf numFmtId="44" fontId="6" fillId="0" borderId="8" xfId="0" applyNumberFormat="1" applyFont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3" fillId="10" borderId="7" xfId="0" applyNumberFormat="1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0" borderId="9" xfId="0" applyFont="1" applyFill="1" applyBorder="1" applyAlignment="1">
      <alignment vertical="center" wrapText="1"/>
    </xf>
    <xf numFmtId="44" fontId="3" fillId="10" borderId="9" xfId="0" applyNumberFormat="1" applyFont="1" applyFill="1" applyBorder="1" applyAlignment="1">
      <alignment vertical="center"/>
    </xf>
    <xf numFmtId="1" fontId="5" fillId="9" borderId="15" xfId="0" applyNumberFormat="1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44" fontId="6" fillId="0" borderId="1" xfId="10" applyFont="1" applyBorder="1" applyAlignment="1">
      <alignment vertical="center"/>
    </xf>
    <xf numFmtId="0" fontId="3" fillId="10" borderId="7" xfId="0" applyFont="1" applyFill="1" applyBorder="1" applyAlignment="1">
      <alignment vertical="center"/>
    </xf>
    <xf numFmtId="44" fontId="3" fillId="4" borderId="2" xfId="10" applyFont="1" applyFill="1" applyBorder="1" applyAlignment="1">
      <alignment horizontal="center" vertical="center"/>
    </xf>
    <xf numFmtId="44" fontId="5" fillId="3" borderId="2" xfId="0" applyNumberFormat="1" applyFont="1" applyFill="1" applyBorder="1" applyAlignment="1">
      <alignment horizontal="center"/>
    </xf>
    <xf numFmtId="44" fontId="5" fillId="3" borderId="1" xfId="0" applyNumberFormat="1" applyFont="1" applyFill="1" applyBorder="1" applyAlignment="1"/>
    <xf numFmtId="0" fontId="3" fillId="2" borderId="8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/>
    </xf>
    <xf numFmtId="0" fontId="3" fillId="9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4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4" fontId="6" fillId="0" borderId="6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6" fillId="8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44" fontId="3" fillId="2" borderId="21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44" fontId="4" fillId="3" borderId="1" xfId="1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left" vertical="center" wrapText="1"/>
    </xf>
    <xf numFmtId="44" fontId="3" fillId="4" borderId="15" xfId="10" applyFont="1" applyFill="1" applyBorder="1" applyAlignment="1">
      <alignment horizontal="center" vertical="center" wrapText="1"/>
    </xf>
    <xf numFmtId="44" fontId="14" fillId="0" borderId="1" xfId="10" applyFont="1" applyBorder="1" applyAlignment="1" applyProtection="1">
      <alignment horizontal="center" vertical="center" wrapText="1"/>
      <protection locked="0"/>
    </xf>
    <xf numFmtId="44" fontId="13" fillId="4" borderId="1" xfId="10" applyFont="1" applyFill="1" applyBorder="1" applyAlignment="1" applyProtection="1">
      <alignment horizontal="center" vertical="center" wrapText="1"/>
      <protection locked="0"/>
    </xf>
    <xf numFmtId="44" fontId="14" fillId="4" borderId="1" xfId="1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44" fontId="5" fillId="0" borderId="1" xfId="10" applyFont="1" applyFill="1" applyBorder="1" applyAlignment="1">
      <alignment horizontal="center"/>
    </xf>
    <xf numFmtId="44" fontId="3" fillId="3" borderId="1" xfId="1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44" fontId="3" fillId="2" borderId="1" xfId="1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vertical="center" wrapText="1"/>
    </xf>
    <xf numFmtId="0" fontId="3" fillId="10" borderId="18" xfId="0" applyFont="1" applyFill="1" applyBorder="1" applyAlignment="1">
      <alignment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4" fontId="3" fillId="3" borderId="1" xfId="10" applyFont="1" applyFill="1" applyBorder="1" applyAlignment="1">
      <alignment horizontal="center" vertical="center" wrapText="1"/>
    </xf>
    <xf numFmtId="44" fontId="4" fillId="0" borderId="1" xfId="11" applyFont="1" applyBorder="1" applyAlignment="1" applyProtection="1">
      <alignment horizontal="center"/>
      <protection locked="0"/>
    </xf>
    <xf numFmtId="44" fontId="6" fillId="0" borderId="1" xfId="10" applyFont="1" applyBorder="1" applyAlignment="1" applyProtection="1">
      <alignment vertical="center"/>
      <protection locked="0"/>
    </xf>
  </cellXfs>
  <cellStyles count="12">
    <cellStyle name="Moeda" xfId="10" builtinId="4"/>
    <cellStyle name="Moeda 10" xfId="11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6" sqref="C6"/>
    </sheetView>
  </sheetViews>
  <sheetFormatPr defaultRowHeight="15" x14ac:dyDescent="0.25"/>
  <cols>
    <col min="1" max="1" width="7.28515625" style="25" customWidth="1"/>
    <col min="2" max="2" width="40.140625" style="25" customWidth="1"/>
    <col min="3" max="5" width="20.7109375" style="26" customWidth="1"/>
  </cols>
  <sheetData>
    <row r="1" spans="1:5" x14ac:dyDescent="0.25">
      <c r="A1" s="38" t="s">
        <v>215</v>
      </c>
      <c r="B1" s="137" t="s">
        <v>252</v>
      </c>
      <c r="C1" s="137"/>
      <c r="D1" s="137"/>
      <c r="E1" s="137"/>
    </row>
    <row r="2" spans="1:5" x14ac:dyDescent="0.25">
      <c r="A2" s="38" t="s">
        <v>133</v>
      </c>
      <c r="B2" s="38" t="s">
        <v>216</v>
      </c>
      <c r="C2" s="43" t="s">
        <v>253</v>
      </c>
      <c r="D2" s="29" t="s">
        <v>254</v>
      </c>
      <c r="E2" s="29" t="s">
        <v>255</v>
      </c>
    </row>
    <row r="3" spans="1:5" s="27" customFormat="1" x14ac:dyDescent="0.25">
      <c r="A3" s="38" t="s">
        <v>135</v>
      </c>
      <c r="B3" s="39" t="s">
        <v>234</v>
      </c>
      <c r="C3" s="41">
        <f>'ANEXO IV F - RESUMO DE COTAÇÃO'!C20</f>
        <v>0</v>
      </c>
      <c r="D3" s="41">
        <f>'ANEXO IV F - RESUMO DE COTAÇÃO'!D20</f>
        <v>0</v>
      </c>
      <c r="E3" s="41">
        <f>'ANEXO IV F - RESUMO DE COTAÇÃO'!E20</f>
        <v>0</v>
      </c>
    </row>
    <row r="4" spans="1:5" s="27" customFormat="1" x14ac:dyDescent="0.25">
      <c r="A4" s="38" t="s">
        <v>137</v>
      </c>
      <c r="B4" s="39" t="s">
        <v>235</v>
      </c>
      <c r="C4" s="138">
        <f>'ANEXO IV F - RESUMO DE COTAÇÃO'!C21:E21</f>
        <v>0</v>
      </c>
      <c r="D4" s="138"/>
      <c r="E4" s="138"/>
    </row>
    <row r="5" spans="1:5" x14ac:dyDescent="0.25">
      <c r="A5" s="38" t="s">
        <v>139</v>
      </c>
      <c r="B5" s="40" t="s">
        <v>236</v>
      </c>
      <c r="C5" s="139">
        <f>C4*12</f>
        <v>0</v>
      </c>
      <c r="D5" s="139"/>
      <c r="E5" s="139"/>
    </row>
  </sheetData>
  <mergeCells count="3">
    <mergeCell ref="B1:E1"/>
    <mergeCell ref="C4:E4"/>
    <mergeCell ref="C5:E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topLeftCell="A112" workbookViewId="0">
      <selection activeCell="B137" sqref="B137:D137"/>
    </sheetView>
  </sheetViews>
  <sheetFormatPr defaultRowHeight="15" x14ac:dyDescent="0.25"/>
  <cols>
    <col min="1" max="1" width="5.28515625" style="44" customWidth="1"/>
    <col min="2" max="2" width="40" style="44" customWidth="1"/>
    <col min="3" max="3" width="27.28515625" style="44" customWidth="1"/>
    <col min="4" max="4" width="18.5703125" style="44" customWidth="1"/>
    <col min="5" max="16384" width="9.140625" style="44"/>
  </cols>
  <sheetData>
    <row r="1" spans="1:10" x14ac:dyDescent="0.25">
      <c r="A1" s="53" t="s">
        <v>124</v>
      </c>
      <c r="B1" s="53"/>
      <c r="C1" s="53"/>
    </row>
    <row r="2" spans="1:10" ht="15.75" thickBot="1" x14ac:dyDescent="0.3"/>
    <row r="3" spans="1:10" ht="15.75" thickBot="1" x14ac:dyDescent="0.3">
      <c r="A3" s="11">
        <v>1</v>
      </c>
      <c r="B3" s="12" t="s">
        <v>125</v>
      </c>
      <c r="C3" s="13"/>
    </row>
    <row r="4" spans="1:10" ht="15.75" thickBot="1" x14ac:dyDescent="0.3">
      <c r="A4" s="14">
        <v>2</v>
      </c>
      <c r="B4" s="15" t="s">
        <v>126</v>
      </c>
      <c r="C4" s="16"/>
      <c r="G4" s="179"/>
      <c r="H4" s="179"/>
      <c r="I4" s="179"/>
      <c r="J4" s="179"/>
    </row>
    <row r="5" spans="1:10" ht="15.75" thickBot="1" x14ac:dyDescent="0.3">
      <c r="A5" s="14">
        <v>3</v>
      </c>
      <c r="B5" s="15" t="s">
        <v>127</v>
      </c>
      <c r="C5" s="16"/>
      <c r="G5" s="179"/>
      <c r="H5" s="179"/>
      <c r="I5" s="179"/>
      <c r="J5" s="179"/>
    </row>
    <row r="6" spans="1:10" ht="15.75" thickBot="1" x14ac:dyDescent="0.3">
      <c r="A6" s="14">
        <v>4</v>
      </c>
      <c r="B6" s="15" t="s">
        <v>128</v>
      </c>
      <c r="C6" s="16"/>
    </row>
    <row r="7" spans="1:10" ht="15.75" thickBot="1" x14ac:dyDescent="0.3">
      <c r="A7" s="14">
        <v>5</v>
      </c>
      <c r="B7" s="15" t="s">
        <v>129</v>
      </c>
      <c r="C7" s="16"/>
    </row>
    <row r="9" spans="1:10" x14ac:dyDescent="0.25">
      <c r="A9" s="174" t="s">
        <v>130</v>
      </c>
      <c r="B9" s="174"/>
      <c r="C9" s="174"/>
    </row>
    <row r="10" spans="1:10" ht="15.75" thickBot="1" x14ac:dyDescent="0.3"/>
    <row r="11" spans="1:10" ht="15.75" thickBot="1" x14ac:dyDescent="0.3">
      <c r="A11" s="11">
        <v>1</v>
      </c>
      <c r="B11" s="13" t="s">
        <v>131</v>
      </c>
      <c r="C11" s="13" t="s">
        <v>132</v>
      </c>
    </row>
    <row r="12" spans="1:10" ht="15.75" thickBot="1" x14ac:dyDescent="0.3">
      <c r="A12" s="17" t="s">
        <v>133</v>
      </c>
      <c r="B12" s="15" t="s">
        <v>134</v>
      </c>
      <c r="C12" s="54"/>
    </row>
    <row r="13" spans="1:10" ht="15.75" thickBot="1" x14ac:dyDescent="0.3">
      <c r="A13" s="17" t="s">
        <v>135</v>
      </c>
      <c r="B13" s="15" t="s">
        <v>136</v>
      </c>
      <c r="C13" s="54"/>
      <c r="D13" s="46"/>
      <c r="E13" s="47"/>
      <c r="F13" s="47"/>
    </row>
    <row r="14" spans="1:10" ht="15.75" thickBot="1" x14ac:dyDescent="0.3">
      <c r="A14" s="17" t="s">
        <v>137</v>
      </c>
      <c r="B14" s="15" t="s">
        <v>138</v>
      </c>
      <c r="C14" s="54"/>
      <c r="D14" s="46"/>
      <c r="E14" s="47"/>
      <c r="F14" s="47"/>
    </row>
    <row r="15" spans="1:10" ht="15.75" thickBot="1" x14ac:dyDescent="0.3">
      <c r="A15" s="17" t="s">
        <v>139</v>
      </c>
      <c r="B15" s="15" t="s">
        <v>140</v>
      </c>
      <c r="C15" s="54"/>
      <c r="D15" s="46"/>
      <c r="E15" s="47"/>
      <c r="F15" s="47"/>
    </row>
    <row r="16" spans="1:10" ht="15.75" thickBot="1" x14ac:dyDescent="0.3">
      <c r="A16" s="17" t="s">
        <v>141</v>
      </c>
      <c r="B16" s="15" t="s">
        <v>142</v>
      </c>
      <c r="C16" s="54"/>
      <c r="D16" s="46"/>
      <c r="E16" s="47"/>
      <c r="F16" s="47"/>
    </row>
    <row r="17" spans="1:6" ht="15.75" thickBot="1" x14ac:dyDescent="0.3">
      <c r="A17" s="17"/>
      <c r="B17" s="15"/>
      <c r="C17" s="54"/>
    </row>
    <row r="18" spans="1:6" ht="15.75" thickBot="1" x14ac:dyDescent="0.3">
      <c r="A18" s="17" t="s">
        <v>143</v>
      </c>
      <c r="B18" s="15" t="s">
        <v>144</v>
      </c>
      <c r="C18" s="54"/>
    </row>
    <row r="19" spans="1:6" ht="15.75" thickBot="1" x14ac:dyDescent="0.3">
      <c r="A19" s="172" t="s">
        <v>7</v>
      </c>
      <c r="B19" s="173"/>
      <c r="C19" s="54">
        <v>0</v>
      </c>
    </row>
    <row r="21" spans="1:6" x14ac:dyDescent="0.25">
      <c r="A21" s="174" t="s">
        <v>145</v>
      </c>
      <c r="B21" s="174"/>
      <c r="C21" s="174"/>
    </row>
    <row r="22" spans="1:6" x14ac:dyDescent="0.25">
      <c r="A22" s="7"/>
    </row>
    <row r="23" spans="1:6" x14ac:dyDescent="0.25">
      <c r="A23" s="175" t="s">
        <v>146</v>
      </c>
      <c r="B23" s="175"/>
      <c r="C23" s="175"/>
    </row>
    <row r="24" spans="1:6" ht="15.75" thickBot="1" x14ac:dyDescent="0.3"/>
    <row r="25" spans="1:6" ht="26.25" thickBot="1" x14ac:dyDescent="0.3">
      <c r="A25" s="11" t="s">
        <v>147</v>
      </c>
      <c r="B25" s="13" t="s">
        <v>148</v>
      </c>
      <c r="C25" s="13" t="s">
        <v>132</v>
      </c>
    </row>
    <row r="26" spans="1:6" ht="15.75" thickBot="1" x14ac:dyDescent="0.3">
      <c r="A26" s="17" t="s">
        <v>133</v>
      </c>
      <c r="B26" s="15" t="s">
        <v>149</v>
      </c>
      <c r="C26" s="54"/>
      <c r="D26" s="46"/>
      <c r="E26" s="47"/>
      <c r="F26" s="47"/>
    </row>
    <row r="27" spans="1:6" ht="15.75" thickBot="1" x14ac:dyDescent="0.3">
      <c r="A27" s="17" t="s">
        <v>135</v>
      </c>
      <c r="B27" s="15" t="s">
        <v>150</v>
      </c>
      <c r="C27" s="54"/>
      <c r="D27" s="46"/>
      <c r="E27" s="47"/>
      <c r="F27" s="47"/>
    </row>
    <row r="28" spans="1:6" ht="15.75" thickBot="1" x14ac:dyDescent="0.3">
      <c r="A28" s="172" t="s">
        <v>7</v>
      </c>
      <c r="B28" s="173"/>
      <c r="C28" s="54">
        <v>0</v>
      </c>
    </row>
    <row r="31" spans="1:6" ht="23.25" customHeight="1" x14ac:dyDescent="0.25">
      <c r="A31" s="178" t="s">
        <v>151</v>
      </c>
      <c r="B31" s="178"/>
      <c r="C31" s="178"/>
      <c r="D31" s="178"/>
    </row>
    <row r="32" spans="1:6" ht="15.75" thickBot="1" x14ac:dyDescent="0.3"/>
    <row r="33" spans="1:6" ht="15.75" thickBot="1" x14ac:dyDescent="0.3">
      <c r="A33" s="11" t="s">
        <v>152</v>
      </c>
      <c r="B33" s="13" t="s">
        <v>153</v>
      </c>
      <c r="C33" s="13" t="s">
        <v>154</v>
      </c>
      <c r="D33" s="13" t="s">
        <v>132</v>
      </c>
      <c r="E33" s="45"/>
    </row>
    <row r="34" spans="1:6" ht="15.75" thickBot="1" x14ac:dyDescent="0.3">
      <c r="A34" s="17" t="s">
        <v>133</v>
      </c>
      <c r="B34" s="15" t="s">
        <v>155</v>
      </c>
      <c r="C34" s="18">
        <v>0.2</v>
      </c>
      <c r="D34" s="54"/>
      <c r="E34" s="45"/>
    </row>
    <row r="35" spans="1:6" ht="15.75" thickBot="1" x14ac:dyDescent="0.3">
      <c r="A35" s="17" t="s">
        <v>135</v>
      </c>
      <c r="B35" s="15" t="s">
        <v>156</v>
      </c>
      <c r="C35" s="18">
        <v>2.5000000000000001E-2</v>
      </c>
      <c r="D35" s="54"/>
      <c r="E35" s="45"/>
    </row>
    <row r="36" spans="1:6" ht="15.75" thickBot="1" x14ac:dyDescent="0.3">
      <c r="A36" s="17" t="s">
        <v>137</v>
      </c>
      <c r="B36" s="15" t="s">
        <v>157</v>
      </c>
      <c r="C36" s="19"/>
      <c r="D36" s="54"/>
      <c r="E36" s="47"/>
    </row>
    <row r="37" spans="1:6" ht="15.75" thickBot="1" x14ac:dyDescent="0.3">
      <c r="A37" s="17" t="s">
        <v>139</v>
      </c>
      <c r="B37" s="15" t="s">
        <v>158</v>
      </c>
      <c r="C37" s="18">
        <v>1.4999999999999999E-2</v>
      </c>
      <c r="D37" s="54"/>
      <c r="E37" s="45"/>
    </row>
    <row r="38" spans="1:6" ht="15.75" thickBot="1" x14ac:dyDescent="0.3">
      <c r="A38" s="17" t="s">
        <v>141</v>
      </c>
      <c r="B38" s="15" t="s">
        <v>159</v>
      </c>
      <c r="C38" s="18">
        <v>0.01</v>
      </c>
      <c r="D38" s="54"/>
      <c r="E38" s="45"/>
    </row>
    <row r="39" spans="1:6" ht="15.75" thickBot="1" x14ac:dyDescent="0.3">
      <c r="A39" s="17" t="s">
        <v>160</v>
      </c>
      <c r="B39" s="15" t="s">
        <v>161</v>
      </c>
      <c r="C39" s="18">
        <v>6.0000000000000001E-3</v>
      </c>
      <c r="D39" s="54"/>
      <c r="E39" s="45"/>
    </row>
    <row r="40" spans="1:6" ht="15.75" thickBot="1" x14ac:dyDescent="0.3">
      <c r="A40" s="17" t="s">
        <v>143</v>
      </c>
      <c r="B40" s="15" t="s">
        <v>162</v>
      </c>
      <c r="C40" s="18">
        <v>2E-3</v>
      </c>
      <c r="D40" s="54"/>
      <c r="E40" s="45"/>
    </row>
    <row r="41" spans="1:6" ht="15.75" thickBot="1" x14ac:dyDescent="0.3">
      <c r="A41" s="17" t="s">
        <v>163</v>
      </c>
      <c r="B41" s="15" t="s">
        <v>164</v>
      </c>
      <c r="C41" s="18">
        <v>0.08</v>
      </c>
      <c r="D41" s="54"/>
      <c r="E41" s="45"/>
    </row>
    <row r="42" spans="1:6" ht="15.75" thickBot="1" x14ac:dyDescent="0.3">
      <c r="A42" s="172" t="s">
        <v>165</v>
      </c>
      <c r="B42" s="173"/>
      <c r="C42" s="16"/>
      <c r="D42" s="54">
        <v>0</v>
      </c>
      <c r="E42" s="45"/>
    </row>
    <row r="45" spans="1:6" x14ac:dyDescent="0.25">
      <c r="A45" s="175" t="s">
        <v>166</v>
      </c>
      <c r="B45" s="175"/>
      <c r="C45" s="175"/>
    </row>
    <row r="46" spans="1:6" ht="15.75" thickBot="1" x14ac:dyDescent="0.3"/>
    <row r="47" spans="1:6" ht="15.75" thickBot="1" x14ac:dyDescent="0.3">
      <c r="A47" s="11" t="s">
        <v>167</v>
      </c>
      <c r="B47" s="13" t="s">
        <v>168</v>
      </c>
      <c r="C47" s="13" t="s">
        <v>132</v>
      </c>
    </row>
    <row r="48" spans="1:6" ht="15.75" thickBot="1" x14ac:dyDescent="0.3">
      <c r="A48" s="17" t="s">
        <v>133</v>
      </c>
      <c r="B48" s="15" t="s">
        <v>169</v>
      </c>
      <c r="C48" s="54"/>
      <c r="D48" s="46"/>
      <c r="E48" s="47"/>
      <c r="F48" s="47"/>
    </row>
    <row r="49" spans="1:5" ht="15.75" thickBot="1" x14ac:dyDescent="0.3">
      <c r="A49" s="17" t="s">
        <v>135</v>
      </c>
      <c r="B49" s="15" t="s">
        <v>170</v>
      </c>
      <c r="C49" s="54"/>
      <c r="D49" s="176"/>
      <c r="E49" s="177"/>
    </row>
    <row r="50" spans="1:5" ht="15.75" thickBot="1" x14ac:dyDescent="0.3">
      <c r="A50" s="17" t="s">
        <v>137</v>
      </c>
      <c r="B50" s="15" t="s">
        <v>171</v>
      </c>
      <c r="C50" s="54"/>
    </row>
    <row r="51" spans="1:5" ht="15.75" thickBot="1" x14ac:dyDescent="0.3">
      <c r="A51" s="17" t="s">
        <v>139</v>
      </c>
      <c r="B51" s="15" t="s">
        <v>144</v>
      </c>
      <c r="C51" s="54"/>
    </row>
    <row r="52" spans="1:5" ht="15.75" thickBot="1" x14ac:dyDescent="0.3">
      <c r="A52" s="172" t="s">
        <v>7</v>
      </c>
      <c r="B52" s="173"/>
      <c r="C52" s="54">
        <v>0</v>
      </c>
    </row>
    <row r="54" spans="1:5" x14ac:dyDescent="0.25">
      <c r="A54" s="175" t="s">
        <v>172</v>
      </c>
      <c r="B54" s="175"/>
      <c r="C54" s="175"/>
    </row>
    <row r="55" spans="1:5" ht="15.75" thickBot="1" x14ac:dyDescent="0.3"/>
    <row r="56" spans="1:5" ht="26.25" thickBot="1" x14ac:dyDescent="0.3">
      <c r="A56" s="11">
        <v>2</v>
      </c>
      <c r="B56" s="13" t="s">
        <v>173</v>
      </c>
      <c r="C56" s="13" t="s">
        <v>132</v>
      </c>
    </row>
    <row r="57" spans="1:5" ht="26.25" thickBot="1" x14ac:dyDescent="0.3">
      <c r="A57" s="17" t="s">
        <v>147</v>
      </c>
      <c r="B57" s="15" t="s">
        <v>148</v>
      </c>
      <c r="C57" s="54"/>
    </row>
    <row r="58" spans="1:5" ht="15.75" thickBot="1" x14ac:dyDescent="0.3">
      <c r="A58" s="17" t="s">
        <v>152</v>
      </c>
      <c r="B58" s="15" t="s">
        <v>153</v>
      </c>
      <c r="C58" s="54"/>
    </row>
    <row r="59" spans="1:5" ht="15.75" thickBot="1" x14ac:dyDescent="0.3">
      <c r="A59" s="17" t="s">
        <v>167</v>
      </c>
      <c r="B59" s="15" t="s">
        <v>168</v>
      </c>
      <c r="C59" s="54"/>
    </row>
    <row r="60" spans="1:5" ht="15.75" thickBot="1" x14ac:dyDescent="0.3">
      <c r="A60" s="172" t="s">
        <v>7</v>
      </c>
      <c r="B60" s="173"/>
      <c r="C60" s="54">
        <v>0</v>
      </c>
    </row>
    <row r="61" spans="1:5" x14ac:dyDescent="0.25">
      <c r="A61" s="7"/>
    </row>
    <row r="63" spans="1:5" x14ac:dyDescent="0.25">
      <c r="A63" s="174" t="s">
        <v>174</v>
      </c>
      <c r="B63" s="174"/>
      <c r="C63" s="174"/>
    </row>
    <row r="64" spans="1:5" ht="15.75" thickBot="1" x14ac:dyDescent="0.3"/>
    <row r="65" spans="1:6" ht="15.75" thickBot="1" x14ac:dyDescent="0.3">
      <c r="A65" s="11">
        <v>3</v>
      </c>
      <c r="B65" s="13" t="s">
        <v>175</v>
      </c>
      <c r="C65" s="13" t="s">
        <v>132</v>
      </c>
    </row>
    <row r="66" spans="1:6" ht="15.75" thickBot="1" x14ac:dyDescent="0.3">
      <c r="A66" s="17" t="s">
        <v>133</v>
      </c>
      <c r="B66" s="20" t="s">
        <v>176</v>
      </c>
      <c r="C66" s="54"/>
      <c r="D66" s="21"/>
    </row>
    <row r="67" spans="1:6" ht="26.25" thickBot="1" x14ac:dyDescent="0.3">
      <c r="A67" s="17" t="s">
        <v>135</v>
      </c>
      <c r="B67" s="20" t="s">
        <v>177</v>
      </c>
      <c r="C67" s="54"/>
      <c r="D67" s="21"/>
    </row>
    <row r="68" spans="1:6" ht="26.25" thickBot="1" x14ac:dyDescent="0.3">
      <c r="A68" s="17" t="s">
        <v>137</v>
      </c>
      <c r="B68" s="20" t="s">
        <v>178</v>
      </c>
      <c r="C68" s="54"/>
      <c r="D68" s="21"/>
    </row>
    <row r="69" spans="1:6" ht="15.75" thickBot="1" x14ac:dyDescent="0.3">
      <c r="A69" s="17" t="s">
        <v>139</v>
      </c>
      <c r="B69" s="20" t="s">
        <v>179</v>
      </c>
      <c r="C69" s="54"/>
      <c r="D69" s="21"/>
    </row>
    <row r="70" spans="1:6" ht="26.25" thickBot="1" x14ac:dyDescent="0.3">
      <c r="A70" s="17" t="s">
        <v>141</v>
      </c>
      <c r="B70" s="20" t="s">
        <v>180</v>
      </c>
      <c r="C70" s="54"/>
      <c r="D70" s="176"/>
      <c r="E70" s="177"/>
      <c r="F70" s="177"/>
    </row>
    <row r="71" spans="1:6" ht="26.25" thickBot="1" x14ac:dyDescent="0.3">
      <c r="A71" s="17" t="s">
        <v>160</v>
      </c>
      <c r="B71" s="20" t="s">
        <v>181</v>
      </c>
      <c r="C71" s="54"/>
      <c r="D71" s="21"/>
    </row>
    <row r="72" spans="1:6" ht="15.75" thickBot="1" x14ac:dyDescent="0.3">
      <c r="A72" s="172" t="s">
        <v>7</v>
      </c>
      <c r="B72" s="173"/>
      <c r="C72" s="54">
        <v>0</v>
      </c>
    </row>
    <row r="75" spans="1:6" x14ac:dyDescent="0.25">
      <c r="A75" s="174" t="s">
        <v>182</v>
      </c>
      <c r="B75" s="174"/>
      <c r="C75" s="174"/>
    </row>
    <row r="78" spans="1:6" x14ac:dyDescent="0.25">
      <c r="A78" s="175" t="s">
        <v>183</v>
      </c>
      <c r="B78" s="175"/>
      <c r="C78" s="175"/>
    </row>
    <row r="79" spans="1:6" ht="15.75" thickBot="1" x14ac:dyDescent="0.3">
      <c r="A79" s="7"/>
    </row>
    <row r="80" spans="1:6" ht="15.75" thickBot="1" x14ac:dyDescent="0.3">
      <c r="A80" s="11" t="s">
        <v>184</v>
      </c>
      <c r="B80" s="13" t="s">
        <v>185</v>
      </c>
      <c r="C80" s="13" t="s">
        <v>132</v>
      </c>
    </row>
    <row r="81" spans="1:6" ht="15.75" thickBot="1" x14ac:dyDescent="0.3">
      <c r="A81" s="17" t="s">
        <v>133</v>
      </c>
      <c r="B81" s="15" t="s">
        <v>186</v>
      </c>
      <c r="C81" s="54"/>
      <c r="D81" s="21"/>
    </row>
    <row r="82" spans="1:6" ht="15.75" thickBot="1" x14ac:dyDescent="0.3">
      <c r="A82" s="17" t="s">
        <v>135</v>
      </c>
      <c r="B82" s="15" t="s">
        <v>185</v>
      </c>
      <c r="C82" s="54"/>
      <c r="D82" s="21"/>
    </row>
    <row r="83" spans="1:6" ht="15.75" thickBot="1" x14ac:dyDescent="0.3">
      <c r="A83" s="17" t="s">
        <v>137</v>
      </c>
      <c r="B83" s="15" t="s">
        <v>187</v>
      </c>
      <c r="C83" s="54"/>
      <c r="D83" s="21"/>
    </row>
    <row r="84" spans="1:6" ht="15.75" thickBot="1" x14ac:dyDescent="0.3">
      <c r="A84" s="17" t="s">
        <v>139</v>
      </c>
      <c r="B84" s="15" t="s">
        <v>188</v>
      </c>
      <c r="C84" s="54"/>
      <c r="D84" s="21"/>
    </row>
    <row r="85" spans="1:6" ht="15.75" thickBot="1" x14ac:dyDescent="0.3">
      <c r="A85" s="17" t="s">
        <v>141</v>
      </c>
      <c r="B85" s="15" t="s">
        <v>189</v>
      </c>
      <c r="C85" s="54"/>
      <c r="D85" s="46"/>
      <c r="E85" s="47"/>
      <c r="F85" s="47"/>
    </row>
    <row r="86" spans="1:6" ht="15.75" thickBot="1" x14ac:dyDescent="0.3">
      <c r="A86" s="17" t="s">
        <v>160</v>
      </c>
      <c r="B86" s="15" t="s">
        <v>144</v>
      </c>
      <c r="C86" s="54"/>
    </row>
    <row r="87" spans="1:6" ht="15.75" thickBot="1" x14ac:dyDescent="0.3">
      <c r="A87" s="172" t="s">
        <v>165</v>
      </c>
      <c r="B87" s="173"/>
      <c r="C87" s="54">
        <v>0</v>
      </c>
    </row>
    <row r="89" spans="1:6" x14ac:dyDescent="0.25">
      <c r="A89" s="175" t="s">
        <v>190</v>
      </c>
      <c r="B89" s="175"/>
      <c r="C89" s="175"/>
    </row>
    <row r="90" spans="1:6" ht="15.75" thickBot="1" x14ac:dyDescent="0.3">
      <c r="A90" s="7"/>
    </row>
    <row r="91" spans="1:6" ht="15.75" thickBot="1" x14ac:dyDescent="0.3">
      <c r="A91" s="11" t="s">
        <v>191</v>
      </c>
      <c r="B91" s="13" t="s">
        <v>192</v>
      </c>
      <c r="C91" s="13" t="s">
        <v>132</v>
      </c>
    </row>
    <row r="92" spans="1:6" ht="15.75" thickBot="1" x14ac:dyDescent="0.3">
      <c r="A92" s="17" t="s">
        <v>133</v>
      </c>
      <c r="B92" s="15" t="s">
        <v>193</v>
      </c>
      <c r="C92" s="54"/>
    </row>
    <row r="93" spans="1:6" ht="15.75" thickBot="1" x14ac:dyDescent="0.3">
      <c r="A93" s="172" t="s">
        <v>7</v>
      </c>
      <c r="B93" s="173"/>
      <c r="C93" s="54">
        <v>0</v>
      </c>
    </row>
    <row r="96" spans="1:6" x14ac:dyDescent="0.25">
      <c r="A96" s="175" t="s">
        <v>194</v>
      </c>
      <c r="B96" s="175"/>
      <c r="C96" s="175"/>
    </row>
    <row r="97" spans="1:3" ht="15.75" thickBot="1" x14ac:dyDescent="0.3">
      <c r="A97" s="7"/>
    </row>
    <row r="98" spans="1:3" ht="15.75" thickBot="1" x14ac:dyDescent="0.3">
      <c r="A98" s="11">
        <v>4</v>
      </c>
      <c r="B98" s="13" t="s">
        <v>195</v>
      </c>
      <c r="C98" s="13" t="s">
        <v>132</v>
      </c>
    </row>
    <row r="99" spans="1:3" ht="15.75" thickBot="1" x14ac:dyDescent="0.3">
      <c r="A99" s="17" t="s">
        <v>184</v>
      </c>
      <c r="B99" s="15" t="s">
        <v>185</v>
      </c>
      <c r="C99" s="54"/>
    </row>
    <row r="100" spans="1:3" ht="15.75" thickBot="1" x14ac:dyDescent="0.3">
      <c r="A100" s="17" t="s">
        <v>191</v>
      </c>
      <c r="B100" s="15" t="s">
        <v>192</v>
      </c>
      <c r="C100" s="54"/>
    </row>
    <row r="101" spans="1:3" ht="15.75" thickBot="1" x14ac:dyDescent="0.3">
      <c r="A101" s="172" t="s">
        <v>7</v>
      </c>
      <c r="B101" s="173"/>
      <c r="C101" s="54">
        <v>0</v>
      </c>
    </row>
    <row r="104" spans="1:3" x14ac:dyDescent="0.25">
      <c r="A104" s="174" t="s">
        <v>196</v>
      </c>
      <c r="B104" s="174"/>
      <c r="C104" s="174"/>
    </row>
    <row r="105" spans="1:3" ht="15.75" thickBot="1" x14ac:dyDescent="0.3"/>
    <row r="106" spans="1:3" ht="15.75" thickBot="1" x14ac:dyDescent="0.3">
      <c r="A106" s="11">
        <v>5</v>
      </c>
      <c r="B106" s="22" t="s">
        <v>197</v>
      </c>
      <c r="C106" s="13" t="s">
        <v>132</v>
      </c>
    </row>
    <row r="107" spans="1:3" ht="15.75" thickBot="1" x14ac:dyDescent="0.3">
      <c r="A107" s="17" t="s">
        <v>133</v>
      </c>
      <c r="B107" s="15" t="s">
        <v>198</v>
      </c>
      <c r="C107" s="54"/>
    </row>
    <row r="108" spans="1:3" ht="15.75" thickBot="1" x14ac:dyDescent="0.3">
      <c r="A108" s="17" t="s">
        <v>135</v>
      </c>
      <c r="B108" s="15" t="s">
        <v>199</v>
      </c>
      <c r="C108" s="54"/>
    </row>
    <row r="109" spans="1:3" ht="15.75" thickBot="1" x14ac:dyDescent="0.3">
      <c r="A109" s="17" t="s">
        <v>137</v>
      </c>
      <c r="B109" s="15" t="s">
        <v>200</v>
      </c>
      <c r="C109" s="54"/>
    </row>
    <row r="110" spans="1:3" ht="15.75" thickBot="1" x14ac:dyDescent="0.3">
      <c r="A110" s="17" t="s">
        <v>139</v>
      </c>
      <c r="B110" s="15" t="s">
        <v>144</v>
      </c>
      <c r="C110" s="54"/>
    </row>
    <row r="111" spans="1:3" ht="15.75" thickBot="1" x14ac:dyDescent="0.3">
      <c r="A111" s="172" t="s">
        <v>165</v>
      </c>
      <c r="B111" s="173"/>
      <c r="C111" s="54">
        <v>0</v>
      </c>
    </row>
    <row r="113" spans="1:5" x14ac:dyDescent="0.25">
      <c r="A113" s="174" t="s">
        <v>201</v>
      </c>
      <c r="B113" s="174"/>
      <c r="C113" s="174"/>
    </row>
    <row r="114" spans="1:5" ht="15.75" thickBot="1" x14ac:dyDescent="0.3"/>
    <row r="115" spans="1:5" ht="15.75" thickBot="1" x14ac:dyDescent="0.3">
      <c r="A115" s="11">
        <v>6</v>
      </c>
      <c r="B115" s="22" t="s">
        <v>202</v>
      </c>
      <c r="C115" s="13" t="s">
        <v>154</v>
      </c>
      <c r="D115" s="13" t="s">
        <v>132</v>
      </c>
      <c r="E115" s="45"/>
    </row>
    <row r="116" spans="1:5" ht="15.75" thickBot="1" x14ac:dyDescent="0.3">
      <c r="A116" s="17" t="s">
        <v>133</v>
      </c>
      <c r="B116" s="15" t="s">
        <v>203</v>
      </c>
      <c r="C116" s="16"/>
      <c r="D116" s="54"/>
      <c r="E116" s="45"/>
    </row>
    <row r="117" spans="1:5" ht="15.75" thickBot="1" x14ac:dyDescent="0.3">
      <c r="A117" s="17" t="s">
        <v>135</v>
      </c>
      <c r="B117" s="15" t="s">
        <v>204</v>
      </c>
      <c r="C117" s="16"/>
      <c r="D117" s="54"/>
      <c r="E117" s="45"/>
    </row>
    <row r="118" spans="1:5" ht="15.75" thickBot="1" x14ac:dyDescent="0.3">
      <c r="A118" s="17" t="s">
        <v>137</v>
      </c>
      <c r="B118" s="15" t="s">
        <v>205</v>
      </c>
      <c r="C118" s="16"/>
      <c r="D118" s="54"/>
      <c r="E118" s="45"/>
    </row>
    <row r="119" spans="1:5" ht="15.75" thickBot="1" x14ac:dyDescent="0.3">
      <c r="A119" s="17"/>
      <c r="B119" s="15" t="s">
        <v>206</v>
      </c>
      <c r="C119" s="16"/>
      <c r="D119" s="54"/>
      <c r="E119" s="45"/>
    </row>
    <row r="120" spans="1:5" ht="15.75" thickBot="1" x14ac:dyDescent="0.3">
      <c r="A120" s="17"/>
      <c r="B120" s="15" t="s">
        <v>207</v>
      </c>
      <c r="C120" s="16"/>
      <c r="D120" s="54"/>
      <c r="E120" s="45"/>
    </row>
    <row r="121" spans="1:5" ht="15.75" thickBot="1" x14ac:dyDescent="0.3">
      <c r="A121" s="17"/>
      <c r="B121" s="15" t="s">
        <v>208</v>
      </c>
      <c r="C121" s="16"/>
      <c r="D121" s="54"/>
      <c r="E121" s="45"/>
    </row>
    <row r="122" spans="1:5" ht="15.75" thickBot="1" x14ac:dyDescent="0.3">
      <c r="A122" s="172" t="s">
        <v>165</v>
      </c>
      <c r="B122" s="173"/>
      <c r="C122" s="16"/>
      <c r="D122" s="54">
        <v>0</v>
      </c>
      <c r="E122" s="45"/>
    </row>
    <row r="124" spans="1:5" x14ac:dyDescent="0.25">
      <c r="A124" s="174" t="s">
        <v>209</v>
      </c>
      <c r="B124" s="174"/>
      <c r="C124" s="174"/>
    </row>
    <row r="125" spans="1:5" ht="15.75" thickBot="1" x14ac:dyDescent="0.3"/>
    <row r="126" spans="1:5" ht="39" thickBot="1" x14ac:dyDescent="0.3">
      <c r="A126" s="11"/>
      <c r="B126" s="23" t="s">
        <v>210</v>
      </c>
      <c r="C126" s="55" t="s">
        <v>132</v>
      </c>
    </row>
    <row r="127" spans="1:5" ht="15.75" thickBot="1" x14ac:dyDescent="0.3">
      <c r="A127" s="14" t="s">
        <v>133</v>
      </c>
      <c r="B127" s="15" t="s">
        <v>130</v>
      </c>
      <c r="C127" s="56">
        <f>C19</f>
        <v>0</v>
      </c>
    </row>
    <row r="128" spans="1:5" ht="26.25" thickBot="1" x14ac:dyDescent="0.3">
      <c r="A128" s="14" t="s">
        <v>135</v>
      </c>
      <c r="B128" s="15" t="s">
        <v>145</v>
      </c>
      <c r="C128" s="56">
        <f>C28</f>
        <v>0</v>
      </c>
    </row>
    <row r="129" spans="1:54" ht="15.75" thickBot="1" x14ac:dyDescent="0.3">
      <c r="A129" s="14" t="s">
        <v>137</v>
      </c>
      <c r="B129" s="15" t="s">
        <v>174</v>
      </c>
      <c r="C129" s="56">
        <f>C72</f>
        <v>0</v>
      </c>
    </row>
    <row r="130" spans="1:54" ht="26.25" thickBot="1" x14ac:dyDescent="0.3">
      <c r="A130" s="14" t="s">
        <v>139</v>
      </c>
      <c r="B130" s="15" t="s">
        <v>182</v>
      </c>
      <c r="C130" s="56">
        <f>C101</f>
        <v>0</v>
      </c>
    </row>
    <row r="131" spans="1:54" ht="15.75" thickBot="1" x14ac:dyDescent="0.3">
      <c r="A131" s="14" t="s">
        <v>141</v>
      </c>
      <c r="B131" s="15" t="s">
        <v>196</v>
      </c>
      <c r="C131" s="56">
        <f>C111</f>
        <v>0</v>
      </c>
    </row>
    <row r="132" spans="1:54" ht="15.75" customHeight="1" thickBot="1" x14ac:dyDescent="0.3">
      <c r="A132" s="172" t="s">
        <v>211</v>
      </c>
      <c r="B132" s="173"/>
      <c r="C132" s="56">
        <f>SUM(C127:C131)</f>
        <v>0</v>
      </c>
    </row>
    <row r="133" spans="1:54" ht="15.75" thickBot="1" x14ac:dyDescent="0.3">
      <c r="A133" s="14" t="s">
        <v>160</v>
      </c>
      <c r="B133" s="15" t="s">
        <v>212</v>
      </c>
      <c r="C133" s="56">
        <f>D122</f>
        <v>0</v>
      </c>
    </row>
    <row r="134" spans="1:54" ht="15.75" customHeight="1" thickBot="1" x14ac:dyDescent="0.3">
      <c r="A134" s="172" t="s">
        <v>213</v>
      </c>
      <c r="B134" s="173"/>
      <c r="C134" s="56">
        <f>ROUNDUP(SUM(C19,C28,D42,C52,C60,C72,C87,C93,C101,C111,D122),2)</f>
        <v>0</v>
      </c>
    </row>
    <row r="136" spans="1:54" ht="15.75" thickBot="1" x14ac:dyDescent="0.3"/>
    <row r="137" spans="1:54" ht="84.75" customHeight="1" thickBot="1" x14ac:dyDescent="0.3">
      <c r="B137" s="169" t="s">
        <v>300</v>
      </c>
      <c r="C137" s="170"/>
      <c r="D137" s="171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</row>
  </sheetData>
  <mergeCells count="31">
    <mergeCell ref="A19:B19"/>
    <mergeCell ref="A21:C21"/>
    <mergeCell ref="A9:C9"/>
    <mergeCell ref="G4:J5"/>
    <mergeCell ref="A42:B42"/>
    <mergeCell ref="A45:C45"/>
    <mergeCell ref="A31:D31"/>
    <mergeCell ref="A23:C23"/>
    <mergeCell ref="A28:B28"/>
    <mergeCell ref="A63:C63"/>
    <mergeCell ref="A60:B60"/>
    <mergeCell ref="A54:C54"/>
    <mergeCell ref="D49:E49"/>
    <mergeCell ref="A52:B52"/>
    <mergeCell ref="A89:C89"/>
    <mergeCell ref="A87:B87"/>
    <mergeCell ref="A78:C78"/>
    <mergeCell ref="A75:C75"/>
    <mergeCell ref="D70:F70"/>
    <mergeCell ref="A72:B72"/>
    <mergeCell ref="A113:C113"/>
    <mergeCell ref="A111:B111"/>
    <mergeCell ref="A104:C104"/>
    <mergeCell ref="A101:B101"/>
    <mergeCell ref="A93:B93"/>
    <mergeCell ref="A96:C96"/>
    <mergeCell ref="B137:D137"/>
    <mergeCell ref="A134:B134"/>
    <mergeCell ref="A132:B132"/>
    <mergeCell ref="A124:C124"/>
    <mergeCell ref="A122:B1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27" sqref="I27"/>
    </sheetView>
  </sheetViews>
  <sheetFormatPr defaultRowHeight="15" x14ac:dyDescent="0.25"/>
  <cols>
    <col min="1" max="1" width="29.7109375" style="25" customWidth="1"/>
    <col min="2" max="2" width="34.28515625" style="26" customWidth="1"/>
    <col min="3" max="3" width="18" style="26" customWidth="1"/>
    <col min="4" max="4" width="19.28515625" style="26" customWidth="1"/>
    <col min="5" max="5" width="20.5703125" customWidth="1"/>
  </cols>
  <sheetData>
    <row r="1" spans="1:5" x14ac:dyDescent="0.25">
      <c r="A1" s="180" t="s">
        <v>256</v>
      </c>
      <c r="B1" s="180"/>
      <c r="C1" s="180"/>
      <c r="D1" s="180"/>
      <c r="E1" s="180"/>
    </row>
    <row r="2" spans="1:5" ht="15" customHeight="1" x14ac:dyDescent="0.25">
      <c r="A2" s="180" t="s">
        <v>215</v>
      </c>
      <c r="B2" s="180" t="s">
        <v>214</v>
      </c>
      <c r="C2" s="149" t="s">
        <v>297</v>
      </c>
      <c r="D2" s="149"/>
      <c r="E2" s="149"/>
    </row>
    <row r="3" spans="1:5" x14ac:dyDescent="0.25">
      <c r="A3" s="180"/>
      <c r="B3" s="180"/>
      <c r="C3" s="48" t="s">
        <v>253</v>
      </c>
      <c r="D3" s="8" t="s">
        <v>254</v>
      </c>
      <c r="E3" s="8" t="s">
        <v>255</v>
      </c>
    </row>
    <row r="4" spans="1:5" ht="24" x14ac:dyDescent="0.25">
      <c r="A4" s="2" t="s">
        <v>218</v>
      </c>
      <c r="B4" s="37" t="s">
        <v>246</v>
      </c>
      <c r="C4" s="42">
        <v>0</v>
      </c>
      <c r="D4" s="42">
        <v>0</v>
      </c>
      <c r="E4" s="133">
        <v>0</v>
      </c>
    </row>
    <row r="5" spans="1:5" ht="24" x14ac:dyDescent="0.25">
      <c r="A5" s="2" t="s">
        <v>219</v>
      </c>
      <c r="B5" s="37" t="s">
        <v>246</v>
      </c>
      <c r="C5" s="42">
        <v>0</v>
      </c>
      <c r="D5" s="42">
        <v>0</v>
      </c>
      <c r="E5" s="133">
        <v>0</v>
      </c>
    </row>
    <row r="6" spans="1:5" ht="24" x14ac:dyDescent="0.25">
      <c r="A6" s="2" t="s">
        <v>220</v>
      </c>
      <c r="B6" s="37" t="s">
        <v>246</v>
      </c>
      <c r="C6" s="42">
        <v>0</v>
      </c>
      <c r="D6" s="42">
        <v>0</v>
      </c>
      <c r="E6" s="133">
        <v>0</v>
      </c>
    </row>
    <row r="7" spans="1:5" ht="24" x14ac:dyDescent="0.25">
      <c r="A7" s="2" t="s">
        <v>221</v>
      </c>
      <c r="B7" s="37" t="s">
        <v>246</v>
      </c>
      <c r="C7" s="42">
        <v>0</v>
      </c>
      <c r="D7" s="42">
        <v>0</v>
      </c>
      <c r="E7" s="133">
        <v>0</v>
      </c>
    </row>
    <row r="8" spans="1:5" ht="24" x14ac:dyDescent="0.25">
      <c r="A8" s="2" t="s">
        <v>222</v>
      </c>
      <c r="B8" s="37" t="s">
        <v>246</v>
      </c>
      <c r="C8" s="42">
        <v>0</v>
      </c>
      <c r="D8" s="42">
        <v>0</v>
      </c>
      <c r="E8" s="133">
        <v>0</v>
      </c>
    </row>
    <row r="9" spans="1:5" ht="36" x14ac:dyDescent="0.25">
      <c r="A9" s="2" t="s">
        <v>223</v>
      </c>
      <c r="B9" s="37" t="s">
        <v>246</v>
      </c>
      <c r="C9" s="42">
        <v>0</v>
      </c>
      <c r="D9" s="42">
        <v>0</v>
      </c>
      <c r="E9" s="133">
        <v>0</v>
      </c>
    </row>
    <row r="10" spans="1:5" ht="36" x14ac:dyDescent="0.25">
      <c r="A10" s="2" t="s">
        <v>224</v>
      </c>
      <c r="B10" s="37" t="s">
        <v>246</v>
      </c>
      <c r="C10" s="42">
        <v>0</v>
      </c>
      <c r="D10" s="42">
        <v>0</v>
      </c>
      <c r="E10" s="133">
        <v>0</v>
      </c>
    </row>
    <row r="11" spans="1:5" ht="24" x14ac:dyDescent="0.25">
      <c r="A11" s="2" t="s">
        <v>225</v>
      </c>
      <c r="B11" s="37" t="s">
        <v>246</v>
      </c>
      <c r="C11" s="42">
        <v>0</v>
      </c>
      <c r="D11" s="42">
        <v>0</v>
      </c>
      <c r="E11" s="133">
        <v>0</v>
      </c>
    </row>
    <row r="12" spans="1:5" ht="36" x14ac:dyDescent="0.25">
      <c r="A12" s="2" t="s">
        <v>226</v>
      </c>
      <c r="B12" s="37" t="s">
        <v>246</v>
      </c>
      <c r="C12" s="42">
        <v>0</v>
      </c>
      <c r="D12" s="42">
        <v>0</v>
      </c>
      <c r="E12" s="133">
        <v>0</v>
      </c>
    </row>
    <row r="13" spans="1:5" ht="24" x14ac:dyDescent="0.25">
      <c r="A13" s="2" t="s">
        <v>227</v>
      </c>
      <c r="B13" s="37" t="s">
        <v>246</v>
      </c>
      <c r="C13" s="42">
        <v>0</v>
      </c>
      <c r="D13" s="42">
        <v>0</v>
      </c>
      <c r="E13" s="133">
        <v>0</v>
      </c>
    </row>
    <row r="14" spans="1:5" ht="24" x14ac:dyDescent="0.25">
      <c r="A14" s="2" t="s">
        <v>169</v>
      </c>
      <c r="B14" s="37" t="s">
        <v>246</v>
      </c>
      <c r="C14" s="42">
        <v>0</v>
      </c>
      <c r="D14" s="42">
        <v>0</v>
      </c>
      <c r="E14" s="133">
        <v>0</v>
      </c>
    </row>
    <row r="15" spans="1:5" ht="24" x14ac:dyDescent="0.25">
      <c r="A15" s="5" t="s">
        <v>228</v>
      </c>
      <c r="B15" s="5" t="s">
        <v>247</v>
      </c>
      <c r="C15" s="9">
        <f>SUM(C4:C14)</f>
        <v>0</v>
      </c>
      <c r="D15" s="9">
        <f>SUM(D4:D14)</f>
        <v>0</v>
      </c>
      <c r="E15" s="134">
        <f>SUM(E4:E14)</f>
        <v>0</v>
      </c>
    </row>
    <row r="16" spans="1:5" ht="36" x14ac:dyDescent="0.25">
      <c r="A16" s="2" t="s">
        <v>229</v>
      </c>
      <c r="B16" s="37" t="s">
        <v>298</v>
      </c>
      <c r="C16" s="50">
        <f>ROUNDUP(C15*5%,2)</f>
        <v>0</v>
      </c>
      <c r="D16" s="50" t="s">
        <v>269</v>
      </c>
      <c r="E16" s="135">
        <f>ROUNDUP(E15*10%,2)</f>
        <v>0</v>
      </c>
    </row>
    <row r="17" spans="1:5" ht="36" x14ac:dyDescent="0.25">
      <c r="A17" s="2" t="s">
        <v>230</v>
      </c>
      <c r="B17" s="37" t="s">
        <v>299</v>
      </c>
      <c r="C17" s="50" t="s">
        <v>269</v>
      </c>
      <c r="D17" s="50" t="s">
        <v>269</v>
      </c>
      <c r="E17" s="135">
        <f>ROUNDUP(E15*10%,2)</f>
        <v>0</v>
      </c>
    </row>
    <row r="18" spans="1:5" ht="48" x14ac:dyDescent="0.25">
      <c r="A18" s="2" t="s">
        <v>238</v>
      </c>
      <c r="B18" s="5" t="s">
        <v>248</v>
      </c>
      <c r="C18" s="24">
        <f>C15+C16</f>
        <v>0</v>
      </c>
      <c r="D18" s="24">
        <f>D15</f>
        <v>0</v>
      </c>
      <c r="E18" s="134">
        <f>SUM(E15:E17)</f>
        <v>0</v>
      </c>
    </row>
    <row r="19" spans="1:5" ht="24" x14ac:dyDescent="0.25">
      <c r="A19" s="5" t="s">
        <v>231</v>
      </c>
      <c r="B19" s="5" t="s">
        <v>217</v>
      </c>
      <c r="C19" s="9">
        <f>'ANEXO IV-D  MAO DE OBRA HEAN'!D14</f>
        <v>0</v>
      </c>
      <c r="D19" s="9">
        <f>'ANEXO IV-D  MAO DE OBRA LACEN'!D6</f>
        <v>0</v>
      </c>
      <c r="E19" s="132">
        <f>'ANEXO IV-D  MAO DE OBRA HEAL'!D30</f>
        <v>0</v>
      </c>
    </row>
    <row r="20" spans="1:5" x14ac:dyDescent="0.25">
      <c r="A20" s="181" t="s">
        <v>239</v>
      </c>
      <c r="B20" s="181"/>
      <c r="C20" s="30">
        <f>C18+C19</f>
        <v>0</v>
      </c>
      <c r="D20" s="30">
        <f>D18+D19</f>
        <v>0</v>
      </c>
      <c r="E20" s="30">
        <f>E18+E19</f>
        <v>0</v>
      </c>
    </row>
    <row r="21" spans="1:5" s="28" customFormat="1" x14ac:dyDescent="0.25">
      <c r="A21" s="181" t="s">
        <v>233</v>
      </c>
      <c r="B21" s="181"/>
      <c r="C21" s="182">
        <f>C20+D20+E20</f>
        <v>0</v>
      </c>
      <c r="D21" s="182"/>
      <c r="E21" s="182"/>
    </row>
    <row r="22" spans="1:5" x14ac:dyDescent="0.25">
      <c r="A22" s="181" t="s">
        <v>232</v>
      </c>
      <c r="B22" s="181"/>
      <c r="C22" s="30">
        <f>C20*12</f>
        <v>0</v>
      </c>
      <c r="D22" s="30">
        <f>D20*12</f>
        <v>0</v>
      </c>
      <c r="E22" s="30">
        <f>E20*12</f>
        <v>0</v>
      </c>
    </row>
    <row r="23" spans="1:5" x14ac:dyDescent="0.25">
      <c r="A23" s="181" t="s">
        <v>289</v>
      </c>
      <c r="B23" s="181"/>
      <c r="C23" s="182">
        <f>C21*12</f>
        <v>0</v>
      </c>
      <c r="D23" s="182"/>
      <c r="E23" s="182"/>
    </row>
  </sheetData>
  <mergeCells count="10">
    <mergeCell ref="A22:B22"/>
    <mergeCell ref="A21:B21"/>
    <mergeCell ref="C21:E21"/>
    <mergeCell ref="A23:B23"/>
    <mergeCell ref="C23:E23"/>
    <mergeCell ref="A2:A3"/>
    <mergeCell ref="A1:E1"/>
    <mergeCell ref="B2:B3"/>
    <mergeCell ref="C2:E2"/>
    <mergeCell ref="A20:B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2" sqref="E12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5.5703125" style="10" customWidth="1"/>
  </cols>
  <sheetData>
    <row r="1" spans="1:3" s="44" customFormat="1" x14ac:dyDescent="0.25">
      <c r="A1" s="140" t="s">
        <v>240</v>
      </c>
      <c r="B1" s="140"/>
      <c r="C1" s="140"/>
    </row>
    <row r="2" spans="1:3" ht="25.5" x14ac:dyDescent="0.25">
      <c r="A2" s="34" t="s">
        <v>23</v>
      </c>
      <c r="B2" s="35" t="s">
        <v>24</v>
      </c>
      <c r="C2" s="36" t="s">
        <v>110</v>
      </c>
    </row>
    <row r="3" spans="1:3" x14ac:dyDescent="0.25">
      <c r="A3" s="31" t="s">
        <v>25</v>
      </c>
      <c r="B3" s="32" t="s">
        <v>26</v>
      </c>
      <c r="C3" s="33"/>
    </row>
    <row r="4" spans="1:3" x14ac:dyDescent="0.25">
      <c r="A4" s="31" t="s">
        <v>27</v>
      </c>
      <c r="B4" s="32" t="s">
        <v>28</v>
      </c>
      <c r="C4" s="33"/>
    </row>
    <row r="5" spans="1:3" x14ac:dyDescent="0.25">
      <c r="A5" s="31" t="s">
        <v>29</v>
      </c>
      <c r="B5" s="32" t="s">
        <v>30</v>
      </c>
      <c r="C5" s="33"/>
    </row>
    <row r="6" spans="1:3" x14ac:dyDescent="0.25">
      <c r="A6" s="31" t="s">
        <v>31</v>
      </c>
      <c r="B6" s="32" t="s">
        <v>32</v>
      </c>
      <c r="C6" s="33"/>
    </row>
    <row r="7" spans="1:3" x14ac:dyDescent="0.25">
      <c r="A7" s="31" t="s">
        <v>33</v>
      </c>
      <c r="B7" s="32" t="s">
        <v>34</v>
      </c>
      <c r="C7" s="33"/>
    </row>
    <row r="8" spans="1:3" x14ac:dyDescent="0.25">
      <c r="A8" s="31" t="s">
        <v>35</v>
      </c>
      <c r="B8" s="32" t="s">
        <v>36</v>
      </c>
      <c r="C8" s="33"/>
    </row>
    <row r="9" spans="1:3" x14ac:dyDescent="0.25">
      <c r="A9" s="31" t="s">
        <v>37</v>
      </c>
      <c r="B9" s="32" t="s">
        <v>38</v>
      </c>
      <c r="C9" s="33"/>
    </row>
    <row r="10" spans="1:3" x14ac:dyDescent="0.25">
      <c r="A10" s="31" t="s">
        <v>39</v>
      </c>
      <c r="B10" s="32" t="s">
        <v>40</v>
      </c>
      <c r="C10" s="33"/>
    </row>
    <row r="11" spans="1:3" x14ac:dyDescent="0.25">
      <c r="A11" s="31" t="s">
        <v>41</v>
      </c>
      <c r="B11" s="32" t="s">
        <v>26</v>
      </c>
      <c r="C11" s="33"/>
    </row>
    <row r="12" spans="1:3" x14ac:dyDescent="0.25">
      <c r="A12" s="31" t="s">
        <v>42</v>
      </c>
      <c r="B12" s="32" t="s">
        <v>32</v>
      </c>
      <c r="C12" s="33"/>
    </row>
    <row r="13" spans="1:3" x14ac:dyDescent="0.25">
      <c r="A13" s="31" t="s">
        <v>43</v>
      </c>
      <c r="B13" s="32" t="s">
        <v>32</v>
      </c>
      <c r="C13" s="33"/>
    </row>
    <row r="14" spans="1:3" x14ac:dyDescent="0.25">
      <c r="A14" s="31" t="s">
        <v>44</v>
      </c>
      <c r="B14" s="32" t="s">
        <v>45</v>
      </c>
      <c r="C14" s="33"/>
    </row>
    <row r="15" spans="1:3" x14ac:dyDescent="0.25">
      <c r="A15" s="31" t="s">
        <v>46</v>
      </c>
      <c r="B15" s="32" t="s">
        <v>45</v>
      </c>
      <c r="C15" s="33"/>
    </row>
    <row r="16" spans="1:3" x14ac:dyDescent="0.25">
      <c r="A16" s="31" t="s">
        <v>47</v>
      </c>
      <c r="B16" s="32" t="s">
        <v>45</v>
      </c>
      <c r="C16" s="33"/>
    </row>
    <row r="17" spans="1:3" x14ac:dyDescent="0.25">
      <c r="A17" s="31" t="s">
        <v>48</v>
      </c>
      <c r="B17" s="32" t="s">
        <v>49</v>
      </c>
      <c r="C17" s="33"/>
    </row>
    <row r="18" spans="1:3" x14ac:dyDescent="0.25">
      <c r="A18" s="31" t="s">
        <v>50</v>
      </c>
      <c r="B18" s="32" t="s">
        <v>51</v>
      </c>
      <c r="C18" s="33"/>
    </row>
    <row r="19" spans="1:3" x14ac:dyDescent="0.25">
      <c r="A19" s="31" t="s">
        <v>52</v>
      </c>
      <c r="B19" s="32" t="s">
        <v>51</v>
      </c>
      <c r="C19" s="33"/>
    </row>
    <row r="20" spans="1:3" x14ac:dyDescent="0.25">
      <c r="A20" s="31" t="s">
        <v>53</v>
      </c>
      <c r="B20" s="32" t="s">
        <v>54</v>
      </c>
      <c r="C20" s="33"/>
    </row>
    <row r="21" spans="1:3" x14ac:dyDescent="0.25">
      <c r="A21" s="31" t="s">
        <v>55</v>
      </c>
      <c r="B21" s="32" t="s">
        <v>54</v>
      </c>
      <c r="C21" s="33"/>
    </row>
    <row r="22" spans="1:3" x14ac:dyDescent="0.25">
      <c r="A22" s="31" t="s">
        <v>56</v>
      </c>
      <c r="B22" s="32" t="s">
        <v>51</v>
      </c>
      <c r="C22" s="33"/>
    </row>
    <row r="23" spans="1:3" x14ac:dyDescent="0.25">
      <c r="A23" s="31" t="s">
        <v>57</v>
      </c>
      <c r="B23" s="32" t="s">
        <v>58</v>
      </c>
      <c r="C23" s="33"/>
    </row>
    <row r="24" spans="1:3" x14ac:dyDescent="0.25">
      <c r="A24" s="31" t="s">
        <v>59</v>
      </c>
      <c r="B24" s="32" t="s">
        <v>58</v>
      </c>
      <c r="C24" s="33"/>
    </row>
    <row r="25" spans="1:3" x14ac:dyDescent="0.25">
      <c r="A25" s="31" t="s">
        <v>60</v>
      </c>
      <c r="B25" s="32" t="s">
        <v>58</v>
      </c>
      <c r="C25" s="33"/>
    </row>
    <row r="26" spans="1:3" x14ac:dyDescent="0.25">
      <c r="A26" s="31" t="s">
        <v>61</v>
      </c>
      <c r="B26" s="32" t="s">
        <v>32</v>
      </c>
      <c r="C26" s="33"/>
    </row>
    <row r="27" spans="1:3" x14ac:dyDescent="0.25">
      <c r="A27" s="31" t="s">
        <v>62</v>
      </c>
      <c r="B27" s="32" t="s">
        <v>63</v>
      </c>
      <c r="C27" s="33"/>
    </row>
    <row r="28" spans="1:3" x14ac:dyDescent="0.25">
      <c r="A28" s="31" t="s">
        <v>64</v>
      </c>
      <c r="B28" s="32" t="s">
        <v>65</v>
      </c>
      <c r="C28" s="33"/>
    </row>
    <row r="29" spans="1:3" ht="25.5" x14ac:dyDescent="0.25">
      <c r="A29" s="31" t="s">
        <v>66</v>
      </c>
      <c r="B29" s="32" t="s">
        <v>65</v>
      </c>
      <c r="C29" s="33"/>
    </row>
    <row r="30" spans="1:3" x14ac:dyDescent="0.25">
      <c r="A30" s="31" t="s">
        <v>67</v>
      </c>
      <c r="B30" s="32" t="s">
        <v>65</v>
      </c>
      <c r="C30" s="33"/>
    </row>
    <row r="31" spans="1:3" x14ac:dyDescent="0.25">
      <c r="A31" s="31" t="s">
        <v>68</v>
      </c>
      <c r="B31" s="32" t="s">
        <v>26</v>
      </c>
      <c r="C31" s="33"/>
    </row>
    <row r="32" spans="1:3" x14ac:dyDescent="0.25">
      <c r="A32" s="31" t="s">
        <v>69</v>
      </c>
      <c r="B32" s="32" t="s">
        <v>65</v>
      </c>
      <c r="C32" s="33"/>
    </row>
    <row r="33" spans="1:3" ht="25.5" x14ac:dyDescent="0.25">
      <c r="A33" s="31" t="s">
        <v>70</v>
      </c>
      <c r="B33" s="32" t="s">
        <v>26</v>
      </c>
      <c r="C33" s="33"/>
    </row>
    <row r="34" spans="1:3" ht="25.5" x14ac:dyDescent="0.25">
      <c r="A34" s="31" t="s">
        <v>71</v>
      </c>
      <c r="B34" s="32" t="s">
        <v>65</v>
      </c>
      <c r="C34" s="33"/>
    </row>
    <row r="35" spans="1:3" x14ac:dyDescent="0.25">
      <c r="A35" s="31" t="s">
        <v>72</v>
      </c>
      <c r="B35" s="32" t="s">
        <v>26</v>
      </c>
      <c r="C35" s="33"/>
    </row>
    <row r="36" spans="1:3" ht="25.5" x14ac:dyDescent="0.25">
      <c r="A36" s="31" t="s">
        <v>73</v>
      </c>
      <c r="B36" s="32" t="s">
        <v>26</v>
      </c>
      <c r="C36" s="33"/>
    </row>
    <row r="37" spans="1:3" x14ac:dyDescent="0.25">
      <c r="A37" s="31" t="s">
        <v>74</v>
      </c>
      <c r="B37" s="32" t="s">
        <v>26</v>
      </c>
      <c r="C37" s="33"/>
    </row>
    <row r="38" spans="1:3" ht="38.25" x14ac:dyDescent="0.25">
      <c r="A38" s="31" t="s">
        <v>75</v>
      </c>
      <c r="B38" s="32" t="s">
        <v>26</v>
      </c>
      <c r="C38" s="33"/>
    </row>
    <row r="39" spans="1:3" ht="25.5" x14ac:dyDescent="0.25">
      <c r="A39" s="31" t="s">
        <v>76</v>
      </c>
      <c r="B39" s="32" t="s">
        <v>26</v>
      </c>
      <c r="C39" s="33"/>
    </row>
    <row r="40" spans="1:3" ht="38.25" x14ac:dyDescent="0.25">
      <c r="A40" s="31" t="s">
        <v>77</v>
      </c>
      <c r="B40" s="32" t="s">
        <v>26</v>
      </c>
      <c r="C40" s="33"/>
    </row>
    <row r="41" spans="1:3" ht="51" x14ac:dyDescent="0.25">
      <c r="A41" s="31" t="s">
        <v>78</v>
      </c>
      <c r="B41" s="32" t="s">
        <v>26</v>
      </c>
      <c r="C41" s="33"/>
    </row>
    <row r="42" spans="1:3" x14ac:dyDescent="0.25">
      <c r="A42" s="31" t="s">
        <v>79</v>
      </c>
      <c r="B42" s="32" t="s">
        <v>80</v>
      </c>
      <c r="C42" s="33"/>
    </row>
    <row r="43" spans="1:3" x14ac:dyDescent="0.25">
      <c r="A43" s="31" t="s">
        <v>81</v>
      </c>
      <c r="B43" s="32" t="s">
        <v>82</v>
      </c>
      <c r="C43" s="33"/>
    </row>
    <row r="44" spans="1:3" x14ac:dyDescent="0.25">
      <c r="A44" s="31" t="s">
        <v>83</v>
      </c>
      <c r="B44" s="32" t="s">
        <v>82</v>
      </c>
      <c r="C44" s="33"/>
    </row>
    <row r="45" spans="1:3" x14ac:dyDescent="0.25">
      <c r="A45" s="31" t="s">
        <v>84</v>
      </c>
      <c r="B45" s="32" t="s">
        <v>85</v>
      </c>
      <c r="C45" s="33"/>
    </row>
    <row r="46" spans="1:3" x14ac:dyDescent="0.25">
      <c r="A46" s="31" t="s">
        <v>86</v>
      </c>
      <c r="B46" s="32" t="s">
        <v>82</v>
      </c>
      <c r="C46" s="33"/>
    </row>
    <row r="47" spans="1:3" x14ac:dyDescent="0.25">
      <c r="A47" s="31" t="s">
        <v>87</v>
      </c>
      <c r="B47" s="32" t="s">
        <v>85</v>
      </c>
      <c r="C47" s="33"/>
    </row>
    <row r="48" spans="1:3" x14ac:dyDescent="0.25">
      <c r="A48" s="31" t="s">
        <v>88</v>
      </c>
      <c r="B48" s="32" t="s">
        <v>89</v>
      </c>
      <c r="C48" s="33"/>
    </row>
    <row r="49" spans="1:3" x14ac:dyDescent="0.25">
      <c r="A49" s="31" t="s">
        <v>90</v>
      </c>
      <c r="B49" s="32" t="s">
        <v>82</v>
      </c>
      <c r="C49" s="33"/>
    </row>
    <row r="50" spans="1:3" ht="25.5" x14ac:dyDescent="0.25">
      <c r="A50" s="31" t="s">
        <v>91</v>
      </c>
      <c r="B50" s="32" t="s">
        <v>82</v>
      </c>
      <c r="C50" s="33"/>
    </row>
    <row r="51" spans="1:3" x14ac:dyDescent="0.25">
      <c r="A51" s="31" t="s">
        <v>92</v>
      </c>
      <c r="B51" s="32" t="s">
        <v>65</v>
      </c>
      <c r="C51" s="33"/>
    </row>
    <row r="52" spans="1:3" x14ac:dyDescent="0.25">
      <c r="A52" s="31" t="s">
        <v>93</v>
      </c>
      <c r="B52" s="32" t="s">
        <v>65</v>
      </c>
      <c r="C52" s="33"/>
    </row>
    <row r="53" spans="1:3" ht="25.5" x14ac:dyDescent="0.25">
      <c r="A53" s="31" t="s">
        <v>94</v>
      </c>
      <c r="B53" s="32" t="s">
        <v>26</v>
      </c>
      <c r="C53" s="33"/>
    </row>
    <row r="54" spans="1:3" ht="38.25" x14ac:dyDescent="0.25">
      <c r="A54" s="31" t="s">
        <v>95</v>
      </c>
      <c r="B54" s="32" t="s">
        <v>26</v>
      </c>
      <c r="C54" s="33"/>
    </row>
    <row r="55" spans="1:3" ht="25.5" x14ac:dyDescent="0.25">
      <c r="A55" s="31" t="s">
        <v>96</v>
      </c>
      <c r="B55" s="32" t="s">
        <v>65</v>
      </c>
      <c r="C55" s="33"/>
    </row>
    <row r="56" spans="1:3" x14ac:dyDescent="0.25">
      <c r="A56" s="31" t="s">
        <v>97</v>
      </c>
      <c r="B56" s="32" t="s">
        <v>65</v>
      </c>
      <c r="C56" s="33"/>
    </row>
    <row r="57" spans="1:3" x14ac:dyDescent="0.25">
      <c r="A57" s="31" t="s">
        <v>98</v>
      </c>
      <c r="B57" s="32" t="s">
        <v>99</v>
      </c>
      <c r="C57" s="33"/>
    </row>
    <row r="58" spans="1:3" x14ac:dyDescent="0.25">
      <c r="A58" s="31" t="s">
        <v>100</v>
      </c>
      <c r="B58" s="32" t="s">
        <v>26</v>
      </c>
      <c r="C58" s="33"/>
    </row>
    <row r="59" spans="1:3" x14ac:dyDescent="0.25">
      <c r="A59" s="31" t="s">
        <v>101</v>
      </c>
      <c r="B59" s="32" t="s">
        <v>102</v>
      </c>
      <c r="C59" s="33"/>
    </row>
    <row r="60" spans="1:3" ht="25.5" x14ac:dyDescent="0.25">
      <c r="A60" s="31" t="s">
        <v>103</v>
      </c>
      <c r="B60" s="32" t="s">
        <v>26</v>
      </c>
      <c r="C60" s="33"/>
    </row>
    <row r="61" spans="1:3" x14ac:dyDescent="0.25">
      <c r="A61" s="31" t="s">
        <v>104</v>
      </c>
      <c r="B61" s="32" t="s">
        <v>105</v>
      </c>
      <c r="C61" s="33"/>
    </row>
    <row r="62" spans="1:3" ht="25.5" x14ac:dyDescent="0.25">
      <c r="A62" s="31" t="s">
        <v>106</v>
      </c>
      <c r="B62" s="32" t="s">
        <v>65</v>
      </c>
      <c r="C62" s="33"/>
    </row>
    <row r="63" spans="1:3" ht="25.5" x14ac:dyDescent="0.25">
      <c r="A63" s="31" t="s">
        <v>107</v>
      </c>
      <c r="B63" s="32" t="s">
        <v>26</v>
      </c>
      <c r="C63" s="33"/>
    </row>
    <row r="64" spans="1:3" ht="38.25" x14ac:dyDescent="0.25">
      <c r="A64" s="31" t="s">
        <v>108</v>
      </c>
      <c r="B64" s="32" t="s">
        <v>26</v>
      </c>
      <c r="C64" s="33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8" sqref="I8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4.85546875" style="10" customWidth="1"/>
  </cols>
  <sheetData>
    <row r="1" spans="1:3" s="44" customFormat="1" x14ac:dyDescent="0.25">
      <c r="A1" s="140" t="s">
        <v>241</v>
      </c>
      <c r="B1" s="140"/>
      <c r="C1" s="140"/>
    </row>
    <row r="2" spans="1:3" ht="25.5" x14ac:dyDescent="0.25">
      <c r="A2" s="34" t="s">
        <v>23</v>
      </c>
      <c r="B2" s="35" t="s">
        <v>109</v>
      </c>
      <c r="C2" s="36" t="s">
        <v>110</v>
      </c>
    </row>
    <row r="3" spans="1:3" ht="51" x14ac:dyDescent="0.25">
      <c r="A3" s="31" t="s">
        <v>111</v>
      </c>
      <c r="B3" s="32" t="s">
        <v>26</v>
      </c>
      <c r="C3" s="33"/>
    </row>
    <row r="4" spans="1:3" ht="38.25" x14ac:dyDescent="0.25">
      <c r="A4" s="31" t="s">
        <v>112</v>
      </c>
      <c r="B4" s="32" t="s">
        <v>26</v>
      </c>
      <c r="C4" s="33"/>
    </row>
    <row r="5" spans="1:3" ht="25.5" x14ac:dyDescent="0.25">
      <c r="A5" s="31" t="s">
        <v>113</v>
      </c>
      <c r="B5" s="32" t="s">
        <v>26</v>
      </c>
      <c r="C5" s="33"/>
    </row>
    <row r="6" spans="1:3" ht="38.25" x14ac:dyDescent="0.25">
      <c r="A6" s="31" t="s">
        <v>114</v>
      </c>
      <c r="B6" s="32" t="s">
        <v>26</v>
      </c>
      <c r="C6" s="33"/>
    </row>
    <row r="7" spans="1:3" ht="38.25" x14ac:dyDescent="0.25">
      <c r="A7" s="31" t="s">
        <v>115</v>
      </c>
      <c r="B7" s="32" t="s">
        <v>26</v>
      </c>
      <c r="C7" s="33"/>
    </row>
    <row r="8" spans="1:3" ht="25.5" x14ac:dyDescent="0.25">
      <c r="A8" s="31" t="s">
        <v>116</v>
      </c>
      <c r="B8" s="32" t="s">
        <v>26</v>
      </c>
      <c r="C8" s="33"/>
    </row>
    <row r="9" spans="1:3" ht="51" x14ac:dyDescent="0.25">
      <c r="A9" s="31" t="s">
        <v>117</v>
      </c>
      <c r="B9" s="32" t="s">
        <v>26</v>
      </c>
      <c r="C9" s="33"/>
    </row>
    <row r="10" spans="1:3" ht="38.25" x14ac:dyDescent="0.25">
      <c r="A10" s="31" t="s">
        <v>118</v>
      </c>
      <c r="B10" s="32" t="s">
        <v>119</v>
      </c>
      <c r="C10" s="33"/>
    </row>
    <row r="11" spans="1:3" ht="25.5" x14ac:dyDescent="0.25">
      <c r="A11" s="31" t="s">
        <v>120</v>
      </c>
      <c r="B11" s="32" t="s">
        <v>26</v>
      </c>
      <c r="C11" s="33"/>
    </row>
    <row r="12" spans="1:3" ht="38.25" x14ac:dyDescent="0.25">
      <c r="A12" s="31" t="s">
        <v>121</v>
      </c>
      <c r="B12" s="32" t="s">
        <v>26</v>
      </c>
      <c r="C12" s="33"/>
    </row>
    <row r="13" spans="1:3" ht="38.25" x14ac:dyDescent="0.25">
      <c r="A13" s="31" t="s">
        <v>122</v>
      </c>
      <c r="B13" s="32" t="s">
        <v>26</v>
      </c>
      <c r="C13" s="33"/>
    </row>
    <row r="14" spans="1:3" ht="38.25" x14ac:dyDescent="0.25">
      <c r="A14" s="31" t="s">
        <v>123</v>
      </c>
      <c r="B14" s="32" t="s">
        <v>26</v>
      </c>
      <c r="C14" s="33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63" workbookViewId="0">
      <selection activeCell="B67" sqref="B67:C67"/>
    </sheetView>
  </sheetViews>
  <sheetFormatPr defaultRowHeight="15" x14ac:dyDescent="0.25"/>
  <cols>
    <col min="1" max="1" width="20.140625" style="44" customWidth="1"/>
    <col min="2" max="2" width="22.140625" style="44" customWidth="1"/>
    <col min="3" max="3" width="18.5703125" style="44" customWidth="1"/>
    <col min="4" max="4" width="18.28515625" style="44" customWidth="1"/>
    <col min="5" max="16384" width="9.140625" style="44"/>
  </cols>
  <sheetData>
    <row r="1" spans="1:4" ht="15.75" customHeight="1" x14ac:dyDescent="0.25">
      <c r="A1" s="141" t="s">
        <v>290</v>
      </c>
      <c r="B1" s="142"/>
      <c r="C1" s="142"/>
      <c r="D1" s="142"/>
    </row>
    <row r="2" spans="1:4" ht="39.75" customHeight="1" x14ac:dyDescent="0.25">
      <c r="A2" s="4" t="s">
        <v>0</v>
      </c>
      <c r="B2" s="81" t="s">
        <v>258</v>
      </c>
      <c r="C2" s="59" t="s">
        <v>19</v>
      </c>
      <c r="D2" s="59" t="s">
        <v>249</v>
      </c>
    </row>
    <row r="3" spans="1:4" x14ac:dyDescent="0.25">
      <c r="A3" s="64" t="s">
        <v>1</v>
      </c>
      <c r="B3" s="83" t="s">
        <v>18</v>
      </c>
      <c r="C3" s="63" t="s">
        <v>250</v>
      </c>
      <c r="D3" s="63" t="s">
        <v>250</v>
      </c>
    </row>
    <row r="4" spans="1:4" x14ac:dyDescent="0.25">
      <c r="A4" s="2" t="s">
        <v>2</v>
      </c>
      <c r="B4" s="74">
        <v>1778</v>
      </c>
      <c r="C4" s="183">
        <v>0</v>
      </c>
      <c r="D4" s="66">
        <f>B4*C4</f>
        <v>0</v>
      </c>
    </row>
    <row r="5" spans="1:4" x14ac:dyDescent="0.25">
      <c r="A5" s="2" t="s">
        <v>4</v>
      </c>
      <c r="B5" s="74">
        <v>2474</v>
      </c>
      <c r="C5" s="183">
        <v>0</v>
      </c>
      <c r="D5" s="66">
        <f t="shared" ref="D5:D7" si="0">B5*C5</f>
        <v>0</v>
      </c>
    </row>
    <row r="6" spans="1:4" x14ac:dyDescent="0.25">
      <c r="A6" s="2" t="s">
        <v>5</v>
      </c>
      <c r="B6" s="74">
        <v>2078</v>
      </c>
      <c r="C6" s="183">
        <v>0</v>
      </c>
      <c r="D6" s="66">
        <f t="shared" si="0"/>
        <v>0</v>
      </c>
    </row>
    <row r="7" spans="1:4" ht="15.75" customHeight="1" x14ac:dyDescent="0.25">
      <c r="A7" s="2" t="s">
        <v>237</v>
      </c>
      <c r="B7" s="74">
        <v>1778</v>
      </c>
      <c r="C7" s="183">
        <v>0</v>
      </c>
      <c r="D7" s="66">
        <f t="shared" si="0"/>
        <v>0</v>
      </c>
    </row>
    <row r="8" spans="1:4" x14ac:dyDescent="0.25">
      <c r="A8" s="5" t="s">
        <v>7</v>
      </c>
      <c r="B8" s="51">
        <f>SUM(B4:B7)</f>
        <v>8108</v>
      </c>
      <c r="C8" s="61" t="s">
        <v>243</v>
      </c>
      <c r="D8" s="61">
        <f>SUM(D4:D7)</f>
        <v>0</v>
      </c>
    </row>
    <row r="9" spans="1:4" x14ac:dyDescent="0.25">
      <c r="A9" s="64" t="s">
        <v>1</v>
      </c>
      <c r="B9" s="79" t="s">
        <v>8</v>
      </c>
      <c r="C9" s="62" t="s">
        <v>8</v>
      </c>
      <c r="D9" s="62" t="s">
        <v>8</v>
      </c>
    </row>
    <row r="10" spans="1:4" x14ac:dyDescent="0.25">
      <c r="A10" s="2" t="s">
        <v>2</v>
      </c>
      <c r="B10" s="74">
        <v>376</v>
      </c>
      <c r="C10" s="183">
        <v>0</v>
      </c>
      <c r="D10" s="66">
        <f>B10*C10</f>
        <v>0</v>
      </c>
    </row>
    <row r="11" spans="1:4" x14ac:dyDescent="0.25">
      <c r="A11" s="2" t="s">
        <v>4</v>
      </c>
      <c r="B11" s="74">
        <v>376</v>
      </c>
      <c r="C11" s="183">
        <v>0</v>
      </c>
      <c r="D11" s="66">
        <f t="shared" ref="D11:D13" si="1">B11*C11</f>
        <v>0</v>
      </c>
    </row>
    <row r="12" spans="1:4" x14ac:dyDescent="0.25">
      <c r="A12" s="2" t="s">
        <v>5</v>
      </c>
      <c r="B12" s="74">
        <v>0</v>
      </c>
      <c r="C12" s="183">
        <v>0</v>
      </c>
      <c r="D12" s="66">
        <f t="shared" si="1"/>
        <v>0</v>
      </c>
    </row>
    <row r="13" spans="1:4" x14ac:dyDescent="0.25">
      <c r="A13" s="2" t="s">
        <v>237</v>
      </c>
      <c r="B13" s="74">
        <v>376</v>
      </c>
      <c r="C13" s="183">
        <v>0</v>
      </c>
      <c r="D13" s="66">
        <f t="shared" si="1"/>
        <v>0</v>
      </c>
    </row>
    <row r="14" spans="1:4" s="136" customFormat="1" x14ac:dyDescent="0.25">
      <c r="A14" s="5" t="s">
        <v>7</v>
      </c>
      <c r="B14" s="51">
        <f>SUM(B10:B13)</f>
        <v>1128</v>
      </c>
      <c r="C14" s="61" t="s">
        <v>243</v>
      </c>
      <c r="D14" s="61">
        <f>SUM(D10:D13)</f>
        <v>0</v>
      </c>
    </row>
    <row r="15" spans="1:4" x14ac:dyDescent="0.25">
      <c r="A15" s="143" t="s">
        <v>244</v>
      </c>
      <c r="B15" s="144"/>
      <c r="C15" s="144"/>
      <c r="D15" s="145"/>
    </row>
    <row r="16" spans="1:4" s="7" customFormat="1" x14ac:dyDescent="0.25">
      <c r="A16" s="52" t="s">
        <v>1</v>
      </c>
      <c r="B16" s="98" t="s">
        <v>245</v>
      </c>
      <c r="C16" s="49" t="s">
        <v>245</v>
      </c>
      <c r="D16" s="49" t="s">
        <v>245</v>
      </c>
    </row>
    <row r="17" spans="1:4" x14ac:dyDescent="0.25">
      <c r="A17" s="2" t="s">
        <v>2</v>
      </c>
      <c r="B17" s="74">
        <v>0</v>
      </c>
      <c r="C17" s="183">
        <v>0</v>
      </c>
      <c r="D17" s="66">
        <f>B17*C17</f>
        <v>0</v>
      </c>
    </row>
    <row r="18" spans="1:4" x14ac:dyDescent="0.25">
      <c r="A18" s="2" t="s">
        <v>3</v>
      </c>
      <c r="B18" s="74">
        <v>0</v>
      </c>
      <c r="C18" s="183">
        <v>0</v>
      </c>
      <c r="D18" s="66">
        <f t="shared" ref="D18:D22" si="2">B18*C18</f>
        <v>0</v>
      </c>
    </row>
    <row r="19" spans="1:4" x14ac:dyDescent="0.25">
      <c r="A19" s="2" t="s">
        <v>4</v>
      </c>
      <c r="B19" s="74">
        <v>0</v>
      </c>
      <c r="C19" s="183">
        <v>0</v>
      </c>
      <c r="D19" s="66">
        <f t="shared" si="2"/>
        <v>0</v>
      </c>
    </row>
    <row r="20" spans="1:4" x14ac:dyDescent="0.25">
      <c r="A20" s="2" t="s">
        <v>5</v>
      </c>
      <c r="B20" s="74">
        <v>0</v>
      </c>
      <c r="C20" s="183">
        <v>0</v>
      </c>
      <c r="D20" s="66">
        <f t="shared" si="2"/>
        <v>0</v>
      </c>
    </row>
    <row r="21" spans="1:4" x14ac:dyDescent="0.25">
      <c r="A21" s="2" t="s">
        <v>237</v>
      </c>
      <c r="B21" s="74">
        <v>0</v>
      </c>
      <c r="C21" s="183">
        <v>0</v>
      </c>
      <c r="D21" s="66">
        <f t="shared" si="2"/>
        <v>0</v>
      </c>
    </row>
    <row r="22" spans="1:4" x14ac:dyDescent="0.25">
      <c r="A22" s="2" t="s">
        <v>6</v>
      </c>
      <c r="B22" s="74">
        <v>0</v>
      </c>
      <c r="C22" s="183">
        <v>0</v>
      </c>
      <c r="D22" s="66">
        <f t="shared" si="2"/>
        <v>0</v>
      </c>
    </row>
    <row r="23" spans="1:4" s="136" customFormat="1" x14ac:dyDescent="0.25">
      <c r="A23" s="73" t="s">
        <v>7</v>
      </c>
      <c r="B23" s="51">
        <v>0</v>
      </c>
      <c r="C23" s="61" t="s">
        <v>243</v>
      </c>
      <c r="D23" s="67">
        <f>SUM(D17:D22)</f>
        <v>0</v>
      </c>
    </row>
    <row r="24" spans="1:4" x14ac:dyDescent="0.25">
      <c r="A24" s="3" t="s">
        <v>9</v>
      </c>
      <c r="B24" s="98" t="s">
        <v>245</v>
      </c>
      <c r="C24" s="99" t="s">
        <v>245</v>
      </c>
      <c r="D24" s="99" t="s">
        <v>245</v>
      </c>
    </row>
    <row r="25" spans="1:4" x14ac:dyDescent="0.25">
      <c r="A25" s="2" t="s">
        <v>2</v>
      </c>
      <c r="B25" s="74">
        <v>700</v>
      </c>
      <c r="C25" s="183">
        <v>0</v>
      </c>
      <c r="D25" s="66">
        <f>B25*C25</f>
        <v>0</v>
      </c>
    </row>
    <row r="26" spans="1:4" x14ac:dyDescent="0.25">
      <c r="A26" s="2" t="s">
        <v>3</v>
      </c>
      <c r="B26" s="74">
        <v>700</v>
      </c>
      <c r="C26" s="183">
        <v>0</v>
      </c>
      <c r="D26" s="66">
        <f t="shared" ref="D26:D30" si="3">B26*C26</f>
        <v>0</v>
      </c>
    </row>
    <row r="27" spans="1:4" x14ac:dyDescent="0.25">
      <c r="A27" s="2" t="s">
        <v>4</v>
      </c>
      <c r="B27" s="74">
        <v>722</v>
      </c>
      <c r="C27" s="183">
        <v>0</v>
      </c>
      <c r="D27" s="66">
        <f t="shared" si="3"/>
        <v>0</v>
      </c>
    </row>
    <row r="28" spans="1:4" x14ac:dyDescent="0.25">
      <c r="A28" s="2" t="s">
        <v>5</v>
      </c>
      <c r="B28" s="74">
        <v>700</v>
      </c>
      <c r="C28" s="183">
        <v>0</v>
      </c>
      <c r="D28" s="66">
        <f t="shared" si="3"/>
        <v>0</v>
      </c>
    </row>
    <row r="29" spans="1:4" x14ac:dyDescent="0.25">
      <c r="A29" s="2" t="s">
        <v>237</v>
      </c>
      <c r="B29" s="74">
        <v>593</v>
      </c>
      <c r="C29" s="183">
        <v>0</v>
      </c>
      <c r="D29" s="66">
        <f t="shared" si="3"/>
        <v>0</v>
      </c>
    </row>
    <row r="30" spans="1:4" x14ac:dyDescent="0.25">
      <c r="A30" s="2" t="s">
        <v>6</v>
      </c>
      <c r="B30" s="74">
        <v>703</v>
      </c>
      <c r="C30" s="183">
        <v>0</v>
      </c>
      <c r="D30" s="66">
        <f t="shared" si="3"/>
        <v>0</v>
      </c>
    </row>
    <row r="31" spans="1:4" s="136" customFormat="1" x14ac:dyDescent="0.25">
      <c r="A31" s="5" t="s">
        <v>7</v>
      </c>
      <c r="B31" s="51">
        <f>SUM(B25:B30)</f>
        <v>4118</v>
      </c>
      <c r="C31" s="61" t="s">
        <v>243</v>
      </c>
      <c r="D31" s="68">
        <f>SUM(D25:D30)</f>
        <v>0</v>
      </c>
    </row>
    <row r="32" spans="1:4" x14ac:dyDescent="0.25">
      <c r="A32" s="3" t="s">
        <v>10</v>
      </c>
      <c r="B32" s="98" t="s">
        <v>245</v>
      </c>
      <c r="C32" s="99" t="s">
        <v>245</v>
      </c>
      <c r="D32" s="99" t="s">
        <v>245</v>
      </c>
    </row>
    <row r="33" spans="1:4" x14ac:dyDescent="0.25">
      <c r="A33" s="2" t="s">
        <v>2</v>
      </c>
      <c r="B33" s="74">
        <v>0</v>
      </c>
      <c r="C33" s="183">
        <v>0</v>
      </c>
      <c r="D33" s="66">
        <f>B33*C33</f>
        <v>0</v>
      </c>
    </row>
    <row r="34" spans="1:4" x14ac:dyDescent="0.25">
      <c r="A34" s="2" t="s">
        <v>3</v>
      </c>
      <c r="B34" s="74">
        <v>0</v>
      </c>
      <c r="C34" s="183">
        <v>0</v>
      </c>
      <c r="D34" s="66">
        <f t="shared" ref="D34:D38" si="4">B34*C34</f>
        <v>0</v>
      </c>
    </row>
    <row r="35" spans="1:4" x14ac:dyDescent="0.25">
      <c r="A35" s="2" t="s">
        <v>4</v>
      </c>
      <c r="B35" s="74">
        <v>0</v>
      </c>
      <c r="C35" s="183">
        <v>0</v>
      </c>
      <c r="D35" s="66">
        <f t="shared" si="4"/>
        <v>0</v>
      </c>
    </row>
    <row r="36" spans="1:4" x14ac:dyDescent="0.25">
      <c r="A36" s="2" t="s">
        <v>5</v>
      </c>
      <c r="B36" s="74">
        <v>0</v>
      </c>
      <c r="C36" s="183">
        <v>0</v>
      </c>
      <c r="D36" s="66">
        <f t="shared" si="4"/>
        <v>0</v>
      </c>
    </row>
    <row r="37" spans="1:4" x14ac:dyDescent="0.25">
      <c r="A37" s="2" t="s">
        <v>237</v>
      </c>
      <c r="B37" s="74">
        <v>0</v>
      </c>
      <c r="C37" s="183">
        <v>0</v>
      </c>
      <c r="D37" s="66">
        <f t="shared" si="4"/>
        <v>0</v>
      </c>
    </row>
    <row r="38" spans="1:4" x14ac:dyDescent="0.25">
      <c r="A38" s="2" t="s">
        <v>6</v>
      </c>
      <c r="B38" s="74">
        <v>0</v>
      </c>
      <c r="C38" s="183">
        <v>0</v>
      </c>
      <c r="D38" s="66">
        <f t="shared" si="4"/>
        <v>0</v>
      </c>
    </row>
    <row r="39" spans="1:4" s="136" customFormat="1" x14ac:dyDescent="0.25">
      <c r="A39" s="5" t="s">
        <v>7</v>
      </c>
      <c r="B39" s="51">
        <f>SUM(B33:B38)</f>
        <v>0</v>
      </c>
      <c r="C39" s="61" t="s">
        <v>243</v>
      </c>
      <c r="D39" s="68">
        <f>SUM(D33:D38)</f>
        <v>0</v>
      </c>
    </row>
    <row r="40" spans="1:4" x14ac:dyDescent="0.25">
      <c r="A40" s="6" t="s">
        <v>11</v>
      </c>
      <c r="B40" s="98" t="s">
        <v>245</v>
      </c>
      <c r="C40" s="99" t="s">
        <v>245</v>
      </c>
      <c r="D40" s="99" t="s">
        <v>245</v>
      </c>
    </row>
    <row r="41" spans="1:4" x14ac:dyDescent="0.25">
      <c r="A41" s="2" t="s">
        <v>2</v>
      </c>
      <c r="B41" s="74">
        <v>0</v>
      </c>
      <c r="C41" s="183">
        <v>0</v>
      </c>
      <c r="D41" s="66">
        <f>B41*C41</f>
        <v>0</v>
      </c>
    </row>
    <row r="42" spans="1:4" x14ac:dyDescent="0.25">
      <c r="A42" s="2" t="s">
        <v>3</v>
      </c>
      <c r="B42" s="74">
        <v>0</v>
      </c>
      <c r="C42" s="183">
        <v>0</v>
      </c>
      <c r="D42" s="66">
        <f t="shared" ref="D42:D46" si="5">B42*C42</f>
        <v>0</v>
      </c>
    </row>
    <row r="43" spans="1:4" x14ac:dyDescent="0.25">
      <c r="A43" s="2" t="s">
        <v>4</v>
      </c>
      <c r="B43" s="74">
        <v>0</v>
      </c>
      <c r="C43" s="183">
        <v>0</v>
      </c>
      <c r="D43" s="66">
        <f t="shared" si="5"/>
        <v>0</v>
      </c>
    </row>
    <row r="44" spans="1:4" x14ac:dyDescent="0.25">
      <c r="A44" s="2" t="s">
        <v>5</v>
      </c>
      <c r="B44" s="74">
        <v>0</v>
      </c>
      <c r="C44" s="183">
        <v>0</v>
      </c>
      <c r="D44" s="66">
        <f t="shared" si="5"/>
        <v>0</v>
      </c>
    </row>
    <row r="45" spans="1:4" x14ac:dyDescent="0.25">
      <c r="A45" s="2" t="s">
        <v>237</v>
      </c>
      <c r="B45" s="74">
        <v>0</v>
      </c>
      <c r="C45" s="183">
        <v>0</v>
      </c>
      <c r="D45" s="66">
        <f t="shared" si="5"/>
        <v>0</v>
      </c>
    </row>
    <row r="46" spans="1:4" x14ac:dyDescent="0.25">
      <c r="A46" s="2" t="s">
        <v>6</v>
      </c>
      <c r="B46" s="74">
        <v>0</v>
      </c>
      <c r="C46" s="183">
        <v>0</v>
      </c>
      <c r="D46" s="66">
        <f t="shared" si="5"/>
        <v>0</v>
      </c>
    </row>
    <row r="47" spans="1:4" s="136" customFormat="1" x14ac:dyDescent="0.25">
      <c r="A47" s="5" t="s">
        <v>7</v>
      </c>
      <c r="B47" s="51">
        <f>SUM(B41:B46)</f>
        <v>0</v>
      </c>
      <c r="C47" s="61" t="s">
        <v>243</v>
      </c>
      <c r="D47" s="68">
        <f>SUM(D41:D46)</f>
        <v>0</v>
      </c>
    </row>
    <row r="48" spans="1:4" x14ac:dyDescent="0.25">
      <c r="A48" s="3" t="s">
        <v>12</v>
      </c>
      <c r="B48" s="98" t="s">
        <v>245</v>
      </c>
      <c r="C48" s="99" t="s">
        <v>245</v>
      </c>
      <c r="D48" s="99" t="s">
        <v>245</v>
      </c>
    </row>
    <row r="49" spans="1:4" x14ac:dyDescent="0.25">
      <c r="A49" s="2" t="s">
        <v>2</v>
      </c>
      <c r="B49" s="74">
        <v>17</v>
      </c>
      <c r="C49" s="183">
        <v>0</v>
      </c>
      <c r="D49" s="66">
        <f>B49*C49</f>
        <v>0</v>
      </c>
    </row>
    <row r="50" spans="1:4" x14ac:dyDescent="0.25">
      <c r="A50" s="2" t="s">
        <v>3</v>
      </c>
      <c r="B50" s="74">
        <v>17</v>
      </c>
      <c r="C50" s="183">
        <v>0</v>
      </c>
      <c r="D50" s="66">
        <f t="shared" ref="D50:D54" si="6">B50*C50</f>
        <v>0</v>
      </c>
    </row>
    <row r="51" spans="1:4" x14ac:dyDescent="0.25">
      <c r="A51" s="2" t="s">
        <v>4</v>
      </c>
      <c r="B51" s="74">
        <v>162</v>
      </c>
      <c r="C51" s="183">
        <v>0</v>
      </c>
      <c r="D51" s="66">
        <f t="shared" si="6"/>
        <v>0</v>
      </c>
    </row>
    <row r="52" spans="1:4" x14ac:dyDescent="0.25">
      <c r="A52" s="2" t="s">
        <v>5</v>
      </c>
      <c r="B52" s="74">
        <v>20</v>
      </c>
      <c r="C52" s="183">
        <v>0</v>
      </c>
      <c r="D52" s="66">
        <f t="shared" si="6"/>
        <v>0</v>
      </c>
    </row>
    <row r="53" spans="1:4" x14ac:dyDescent="0.25">
      <c r="A53" s="2" t="s">
        <v>237</v>
      </c>
      <c r="B53" s="74">
        <v>505</v>
      </c>
      <c r="C53" s="183">
        <v>0</v>
      </c>
      <c r="D53" s="66">
        <f t="shared" si="6"/>
        <v>0</v>
      </c>
    </row>
    <row r="54" spans="1:4" x14ac:dyDescent="0.25">
      <c r="A54" s="2" t="s">
        <v>6</v>
      </c>
      <c r="B54" s="74">
        <v>18</v>
      </c>
      <c r="C54" s="183">
        <v>0</v>
      </c>
      <c r="D54" s="66">
        <f t="shared" si="6"/>
        <v>0</v>
      </c>
    </row>
    <row r="55" spans="1:4" s="136" customFormat="1" x14ac:dyDescent="0.25">
      <c r="A55" s="5" t="s">
        <v>7</v>
      </c>
      <c r="B55" s="51">
        <f>SUM(B49:B54)</f>
        <v>739</v>
      </c>
      <c r="C55" s="61" t="s">
        <v>243</v>
      </c>
      <c r="D55" s="68">
        <f>SUM(D49:D54)</f>
        <v>0</v>
      </c>
    </row>
    <row r="56" spans="1:4" x14ac:dyDescent="0.25">
      <c r="A56" s="6" t="s">
        <v>13</v>
      </c>
      <c r="B56" s="98" t="s">
        <v>245</v>
      </c>
      <c r="C56" s="99" t="s">
        <v>245</v>
      </c>
      <c r="D56" s="99" t="s">
        <v>245</v>
      </c>
    </row>
    <row r="57" spans="1:4" x14ac:dyDescent="0.25">
      <c r="A57" s="2" t="s">
        <v>2</v>
      </c>
      <c r="B57" s="74">
        <v>776</v>
      </c>
      <c r="C57" s="183">
        <v>0</v>
      </c>
      <c r="D57" s="66">
        <f>B57*C57</f>
        <v>0</v>
      </c>
    </row>
    <row r="58" spans="1:4" x14ac:dyDescent="0.25">
      <c r="A58" s="2" t="s">
        <v>3</v>
      </c>
      <c r="B58" s="74">
        <v>776</v>
      </c>
      <c r="C58" s="183">
        <v>0</v>
      </c>
      <c r="D58" s="66">
        <f t="shared" ref="D58:D62" si="7">B58*C58</f>
        <v>0</v>
      </c>
    </row>
    <row r="59" spans="1:4" x14ac:dyDescent="0.25">
      <c r="A59" s="2" t="s">
        <v>4</v>
      </c>
      <c r="B59" s="74">
        <v>805</v>
      </c>
      <c r="C59" s="183">
        <v>0</v>
      </c>
      <c r="D59" s="66">
        <f t="shared" si="7"/>
        <v>0</v>
      </c>
    </row>
    <row r="60" spans="1:4" x14ac:dyDescent="0.25">
      <c r="A60" s="2" t="s">
        <v>5</v>
      </c>
      <c r="B60" s="74">
        <v>777</v>
      </c>
      <c r="C60" s="183">
        <v>0</v>
      </c>
      <c r="D60" s="66">
        <f t="shared" si="7"/>
        <v>0</v>
      </c>
    </row>
    <row r="61" spans="1:4" x14ac:dyDescent="0.25">
      <c r="A61" s="2" t="s">
        <v>237</v>
      </c>
      <c r="B61" s="74">
        <v>640</v>
      </c>
      <c r="C61" s="183">
        <v>0</v>
      </c>
      <c r="D61" s="66">
        <f t="shared" si="7"/>
        <v>0</v>
      </c>
    </row>
    <row r="62" spans="1:4" x14ac:dyDescent="0.25">
      <c r="A62" s="2" t="s">
        <v>6</v>
      </c>
      <c r="B62" s="74">
        <v>783</v>
      </c>
      <c r="C62" s="183">
        <v>0</v>
      </c>
      <c r="D62" s="66">
        <f t="shared" si="7"/>
        <v>0</v>
      </c>
    </row>
    <row r="63" spans="1:4" s="136" customFormat="1" x14ac:dyDescent="0.25">
      <c r="A63" s="5" t="s">
        <v>7</v>
      </c>
      <c r="B63" s="51">
        <f>SUM(B57:B62)</f>
        <v>4557</v>
      </c>
      <c r="C63" s="61" t="s">
        <v>243</v>
      </c>
      <c r="D63" s="68">
        <f>SUM(D57:D62)</f>
        <v>0</v>
      </c>
    </row>
    <row r="64" spans="1:4" x14ac:dyDescent="0.25">
      <c r="A64" s="6" t="s">
        <v>14</v>
      </c>
      <c r="B64" s="98" t="s">
        <v>245</v>
      </c>
      <c r="C64" s="99" t="s">
        <v>245</v>
      </c>
      <c r="D64" s="99" t="s">
        <v>245</v>
      </c>
    </row>
    <row r="65" spans="1:4" x14ac:dyDescent="0.25">
      <c r="A65" s="2" t="s">
        <v>2</v>
      </c>
      <c r="B65" s="74">
        <v>0</v>
      </c>
      <c r="C65" s="183">
        <v>0</v>
      </c>
      <c r="D65" s="66">
        <f>B65*C65</f>
        <v>0</v>
      </c>
    </row>
    <row r="66" spans="1:4" x14ac:dyDescent="0.25">
      <c r="A66" s="2" t="s">
        <v>3</v>
      </c>
      <c r="B66" s="74">
        <v>0</v>
      </c>
      <c r="C66" s="183">
        <v>0</v>
      </c>
      <c r="D66" s="66">
        <f t="shared" ref="D66:D70" si="8">B66*C66</f>
        <v>0</v>
      </c>
    </row>
    <row r="67" spans="1:4" x14ac:dyDescent="0.25">
      <c r="A67" s="2" t="s">
        <v>4</v>
      </c>
      <c r="B67" s="74">
        <v>0</v>
      </c>
      <c r="C67" s="183">
        <v>0</v>
      </c>
      <c r="D67" s="66">
        <f t="shared" si="8"/>
        <v>0</v>
      </c>
    </row>
    <row r="68" spans="1:4" x14ac:dyDescent="0.25">
      <c r="A68" s="2" t="s">
        <v>5</v>
      </c>
      <c r="B68" s="74">
        <v>0</v>
      </c>
      <c r="C68" s="183">
        <v>0</v>
      </c>
      <c r="D68" s="66">
        <f t="shared" si="8"/>
        <v>0</v>
      </c>
    </row>
    <row r="69" spans="1:4" x14ac:dyDescent="0.25">
      <c r="A69" s="2" t="s">
        <v>237</v>
      </c>
      <c r="B69" s="74">
        <v>0</v>
      </c>
      <c r="C69" s="183">
        <v>0</v>
      </c>
      <c r="D69" s="66">
        <f t="shared" si="8"/>
        <v>0</v>
      </c>
    </row>
    <row r="70" spans="1:4" x14ac:dyDescent="0.25">
      <c r="A70" s="2" t="s">
        <v>6</v>
      </c>
      <c r="B70" s="74">
        <v>0</v>
      </c>
      <c r="C70" s="183">
        <v>0</v>
      </c>
      <c r="D70" s="66">
        <f t="shared" si="8"/>
        <v>0</v>
      </c>
    </row>
    <row r="71" spans="1:4" s="136" customFormat="1" x14ac:dyDescent="0.25">
      <c r="A71" s="5" t="s">
        <v>7</v>
      </c>
      <c r="B71" s="51">
        <f>SUM(B65:B70)</f>
        <v>0</v>
      </c>
      <c r="C71" s="61" t="s">
        <v>243</v>
      </c>
      <c r="D71" s="67">
        <f>SUM(D65:D70)</f>
        <v>0</v>
      </c>
    </row>
    <row r="72" spans="1:4" x14ac:dyDescent="0.25">
      <c r="A72" s="6" t="s">
        <v>15</v>
      </c>
      <c r="B72" s="98" t="s">
        <v>245</v>
      </c>
      <c r="C72" s="99" t="s">
        <v>245</v>
      </c>
      <c r="D72" s="99" t="s">
        <v>245</v>
      </c>
    </row>
    <row r="73" spans="1:4" x14ac:dyDescent="0.25">
      <c r="A73" s="2" t="s">
        <v>2</v>
      </c>
      <c r="B73" s="74">
        <v>0</v>
      </c>
      <c r="C73" s="183">
        <v>0</v>
      </c>
      <c r="D73" s="66">
        <f>B73*C73</f>
        <v>0</v>
      </c>
    </row>
    <row r="74" spans="1:4" x14ac:dyDescent="0.25">
      <c r="A74" s="2" t="s">
        <v>3</v>
      </c>
      <c r="B74" s="74">
        <v>0</v>
      </c>
      <c r="C74" s="183">
        <v>0</v>
      </c>
      <c r="D74" s="66">
        <f t="shared" ref="D74:D78" si="9">B74*C74</f>
        <v>0</v>
      </c>
    </row>
    <row r="75" spans="1:4" x14ac:dyDescent="0.25">
      <c r="A75" s="2" t="s">
        <v>4</v>
      </c>
      <c r="B75" s="74">
        <v>0</v>
      </c>
      <c r="C75" s="183">
        <v>0</v>
      </c>
      <c r="D75" s="66">
        <f t="shared" si="9"/>
        <v>0</v>
      </c>
    </row>
    <row r="76" spans="1:4" x14ac:dyDescent="0.25">
      <c r="A76" s="2" t="s">
        <v>5</v>
      </c>
      <c r="B76" s="74">
        <v>0</v>
      </c>
      <c r="C76" s="183">
        <v>0</v>
      </c>
      <c r="D76" s="66">
        <f t="shared" si="9"/>
        <v>0</v>
      </c>
    </row>
    <row r="77" spans="1:4" x14ac:dyDescent="0.25">
      <c r="A77" s="2" t="s">
        <v>237</v>
      </c>
      <c r="B77" s="74">
        <v>0</v>
      </c>
      <c r="C77" s="183">
        <v>0</v>
      </c>
      <c r="D77" s="66">
        <f t="shared" si="9"/>
        <v>0</v>
      </c>
    </row>
    <row r="78" spans="1:4" x14ac:dyDescent="0.25">
      <c r="A78" s="2" t="s">
        <v>6</v>
      </c>
      <c r="B78" s="74">
        <v>0</v>
      </c>
      <c r="C78" s="183">
        <v>0</v>
      </c>
      <c r="D78" s="66">
        <f t="shared" si="9"/>
        <v>0</v>
      </c>
    </row>
    <row r="79" spans="1:4" s="136" customFormat="1" x14ac:dyDescent="0.25">
      <c r="A79" s="5" t="s">
        <v>7</v>
      </c>
      <c r="B79" s="51">
        <f>SUM(B73:B78)</f>
        <v>0</v>
      </c>
      <c r="C79" s="61" t="s">
        <v>243</v>
      </c>
      <c r="D79" s="68">
        <f>SUM(D73:D78)</f>
        <v>0</v>
      </c>
    </row>
    <row r="80" spans="1:4" x14ac:dyDescent="0.25">
      <c r="A80" s="3" t="s">
        <v>16</v>
      </c>
      <c r="B80" s="98" t="s">
        <v>245</v>
      </c>
      <c r="C80" s="99" t="s">
        <v>245</v>
      </c>
      <c r="D80" s="99" t="s">
        <v>245</v>
      </c>
    </row>
    <row r="81" spans="1:4" x14ac:dyDescent="0.25">
      <c r="A81" s="2" t="s">
        <v>2</v>
      </c>
      <c r="B81" s="74">
        <v>0</v>
      </c>
      <c r="C81" s="183">
        <v>0</v>
      </c>
      <c r="D81" s="66">
        <f>B81*C81</f>
        <v>0</v>
      </c>
    </row>
    <row r="82" spans="1:4" x14ac:dyDescent="0.25">
      <c r="A82" s="2" t="s">
        <v>3</v>
      </c>
      <c r="B82" s="74">
        <v>0</v>
      </c>
      <c r="C82" s="183">
        <v>0</v>
      </c>
      <c r="D82" s="66">
        <f t="shared" ref="D82:D86" si="10">B82*C82</f>
        <v>0</v>
      </c>
    </row>
    <row r="83" spans="1:4" x14ac:dyDescent="0.25">
      <c r="A83" s="2" t="s">
        <v>4</v>
      </c>
      <c r="B83" s="74">
        <v>0</v>
      </c>
      <c r="C83" s="183">
        <v>0</v>
      </c>
      <c r="D83" s="66">
        <f t="shared" si="10"/>
        <v>0</v>
      </c>
    </row>
    <row r="84" spans="1:4" x14ac:dyDescent="0.25">
      <c r="A84" s="2" t="s">
        <v>5</v>
      </c>
      <c r="B84" s="74">
        <v>0</v>
      </c>
      <c r="C84" s="183">
        <v>0</v>
      </c>
      <c r="D84" s="66">
        <f t="shared" si="10"/>
        <v>0</v>
      </c>
    </row>
    <row r="85" spans="1:4" x14ac:dyDescent="0.25">
      <c r="A85" s="2" t="s">
        <v>237</v>
      </c>
      <c r="B85" s="74">
        <v>0</v>
      </c>
      <c r="C85" s="183">
        <v>0</v>
      </c>
      <c r="D85" s="66">
        <f t="shared" si="10"/>
        <v>0</v>
      </c>
    </row>
    <row r="86" spans="1:4" x14ac:dyDescent="0.25">
      <c r="A86" s="2" t="s">
        <v>6</v>
      </c>
      <c r="B86" s="74">
        <v>0</v>
      </c>
      <c r="C86" s="183">
        <v>0</v>
      </c>
      <c r="D86" s="66">
        <f t="shared" si="10"/>
        <v>0</v>
      </c>
    </row>
    <row r="87" spans="1:4" s="136" customFormat="1" x14ac:dyDescent="0.25">
      <c r="A87" s="5" t="s">
        <v>7</v>
      </c>
      <c r="B87" s="51">
        <f>SUM(B81:B86)</f>
        <v>0</v>
      </c>
      <c r="C87" s="61" t="s">
        <v>243</v>
      </c>
      <c r="D87" s="67">
        <f>SUM(D81:D86)</f>
        <v>0</v>
      </c>
    </row>
    <row r="88" spans="1:4" x14ac:dyDescent="0.25">
      <c r="A88" s="6" t="s">
        <v>17</v>
      </c>
      <c r="B88" s="98" t="s">
        <v>245</v>
      </c>
      <c r="C88" s="99" t="s">
        <v>245</v>
      </c>
      <c r="D88" s="99" t="s">
        <v>245</v>
      </c>
    </row>
    <row r="89" spans="1:4" x14ac:dyDescent="0.25">
      <c r="A89" s="2" t="s">
        <v>2</v>
      </c>
      <c r="B89" s="74">
        <v>0</v>
      </c>
      <c r="C89" s="183">
        <v>0</v>
      </c>
      <c r="D89" s="66">
        <f>B89*C89</f>
        <v>0</v>
      </c>
    </row>
    <row r="90" spans="1:4" x14ac:dyDescent="0.25">
      <c r="A90" s="2" t="s">
        <v>3</v>
      </c>
      <c r="B90" s="74">
        <v>0</v>
      </c>
      <c r="C90" s="183">
        <v>0</v>
      </c>
      <c r="D90" s="66">
        <f t="shared" ref="D90:D94" si="11">B90*C90</f>
        <v>0</v>
      </c>
    </row>
    <row r="91" spans="1:4" x14ac:dyDescent="0.25">
      <c r="A91" s="2" t="s">
        <v>4</v>
      </c>
      <c r="B91" s="74">
        <v>0</v>
      </c>
      <c r="C91" s="183">
        <v>0</v>
      </c>
      <c r="D91" s="66">
        <f t="shared" si="11"/>
        <v>0</v>
      </c>
    </row>
    <row r="92" spans="1:4" x14ac:dyDescent="0.25">
      <c r="A92" s="2" t="s">
        <v>5</v>
      </c>
      <c r="B92" s="74">
        <v>0</v>
      </c>
      <c r="C92" s="183">
        <v>0</v>
      </c>
      <c r="D92" s="66">
        <f t="shared" si="11"/>
        <v>0</v>
      </c>
    </row>
    <row r="93" spans="1:4" x14ac:dyDescent="0.25">
      <c r="A93" s="2" t="s">
        <v>237</v>
      </c>
      <c r="B93" s="74">
        <v>0</v>
      </c>
      <c r="C93" s="183">
        <v>0</v>
      </c>
      <c r="D93" s="66">
        <f t="shared" si="11"/>
        <v>0</v>
      </c>
    </row>
    <row r="94" spans="1:4" x14ac:dyDescent="0.25">
      <c r="A94" s="2" t="s">
        <v>6</v>
      </c>
      <c r="B94" s="74">
        <v>0</v>
      </c>
      <c r="C94" s="183">
        <v>0</v>
      </c>
      <c r="D94" s="66">
        <f t="shared" si="11"/>
        <v>0</v>
      </c>
    </row>
    <row r="95" spans="1:4" s="136" customFormat="1" x14ac:dyDescent="0.25">
      <c r="A95" s="5" t="s">
        <v>7</v>
      </c>
      <c r="B95" s="51">
        <f>SUM(B89:B94)</f>
        <v>0</v>
      </c>
      <c r="C95" s="61" t="s">
        <v>243</v>
      </c>
      <c r="D95" s="67">
        <f>SUM(D89:D94)</f>
        <v>0</v>
      </c>
    </row>
    <row r="96" spans="1:4" s="136" customFormat="1" x14ac:dyDescent="0.25">
      <c r="A96" s="70" t="s">
        <v>20</v>
      </c>
      <c r="B96" s="69">
        <f>B8+B14+B23+B31+B39+B47+B55+B63+B71+B79+B87+B95</f>
        <v>18650</v>
      </c>
      <c r="C96" s="77" t="s">
        <v>243</v>
      </c>
      <c r="D96" s="100">
        <f>D8+D14+D23+D31+D39+D47+D55+D63+D71+D79+D87+D95</f>
        <v>0</v>
      </c>
    </row>
    <row r="97" spans="1:4" ht="15" customHeight="1" x14ac:dyDescent="0.25">
      <c r="A97" s="146" t="s">
        <v>267</v>
      </c>
      <c r="B97" s="147"/>
      <c r="C97" s="148"/>
      <c r="D97" s="100">
        <f>ROUNDUP(D96*5%,2)</f>
        <v>0</v>
      </c>
    </row>
    <row r="98" spans="1:4" ht="15" customHeight="1" x14ac:dyDescent="0.25">
      <c r="A98" s="146" t="s">
        <v>268</v>
      </c>
      <c r="B98" s="147"/>
      <c r="C98" s="148"/>
      <c r="D98" s="100">
        <f>D96+D97</f>
        <v>0</v>
      </c>
    </row>
  </sheetData>
  <sheetProtection algorithmName="SHA-512" hashValue="Saz8DO+0XxdYUxXZJIadCmvD/VRZVS4bAPMO/e/vBz7t22WG/QkMnpWMQSvQXP9rYJxrjhL8W6ra5Vy8q3Kelw==" saltValue="3bg6bXfZxKREkqH/CC5/Vg==" spinCount="100000" sheet="1" objects="1" scenarios="1"/>
  <mergeCells count="4">
    <mergeCell ref="A1:D1"/>
    <mergeCell ref="A15:D15"/>
    <mergeCell ref="A97:C97"/>
    <mergeCell ref="A98:C9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6" sqref="B6:C6"/>
    </sheetView>
  </sheetViews>
  <sheetFormatPr defaultRowHeight="15" x14ac:dyDescent="0.25"/>
  <cols>
    <col min="1" max="1" width="22.5703125" style="44" customWidth="1"/>
    <col min="2" max="2" width="27.28515625" style="44" customWidth="1"/>
    <col min="3" max="3" width="20.7109375" style="44" customWidth="1"/>
    <col min="4" max="4" width="23.42578125" style="44" customWidth="1"/>
    <col min="5" max="5" width="13.28515625" style="44" bestFit="1" customWidth="1"/>
    <col min="6" max="16384" width="9.140625" style="44"/>
  </cols>
  <sheetData>
    <row r="1" spans="1:4" ht="15.75" customHeight="1" x14ac:dyDescent="0.25">
      <c r="A1" s="152" t="s">
        <v>291</v>
      </c>
      <c r="B1" s="152"/>
      <c r="C1" s="152"/>
      <c r="D1" s="152"/>
    </row>
    <row r="2" spans="1:4" ht="24" x14ac:dyDescent="0.25">
      <c r="A2" s="101" t="s">
        <v>270</v>
      </c>
      <c r="B2" s="65" t="s">
        <v>242</v>
      </c>
      <c r="C2" s="149" t="s">
        <v>271</v>
      </c>
      <c r="D2" s="149"/>
    </row>
    <row r="3" spans="1:4" x14ac:dyDescent="0.25">
      <c r="A3" s="102" t="s">
        <v>1</v>
      </c>
      <c r="B3" s="80" t="s">
        <v>18</v>
      </c>
      <c r="C3" s="71" t="s">
        <v>19</v>
      </c>
      <c r="D3" s="71" t="s">
        <v>272</v>
      </c>
    </row>
    <row r="4" spans="1:4" x14ac:dyDescent="0.25">
      <c r="A4" s="2" t="s">
        <v>2</v>
      </c>
      <c r="B4" s="104">
        <v>25</v>
      </c>
      <c r="C4" s="184">
        <v>0</v>
      </c>
      <c r="D4" s="105">
        <f>B4*C4</f>
        <v>0</v>
      </c>
    </row>
    <row r="5" spans="1:4" x14ac:dyDescent="0.25">
      <c r="A5" s="2" t="s">
        <v>4</v>
      </c>
      <c r="B5" s="104">
        <v>740</v>
      </c>
      <c r="C5" s="184">
        <v>0</v>
      </c>
      <c r="D5" s="105">
        <f t="shared" ref="D5:D7" si="0">B5*C5</f>
        <v>0</v>
      </c>
    </row>
    <row r="6" spans="1:4" x14ac:dyDescent="0.25">
      <c r="A6" s="2" t="s">
        <v>5</v>
      </c>
      <c r="B6" s="104">
        <v>256</v>
      </c>
      <c r="C6" s="184">
        <v>0</v>
      </c>
      <c r="D6" s="105">
        <f t="shared" si="0"/>
        <v>0</v>
      </c>
    </row>
    <row r="7" spans="1:4" x14ac:dyDescent="0.25">
      <c r="A7" s="2" t="s">
        <v>237</v>
      </c>
      <c r="B7" s="104">
        <v>25</v>
      </c>
      <c r="C7" s="184">
        <v>0</v>
      </c>
      <c r="D7" s="105">
        <f t="shared" si="0"/>
        <v>0</v>
      </c>
    </row>
    <row r="8" spans="1:4" x14ac:dyDescent="0.25">
      <c r="A8" s="2" t="s">
        <v>7</v>
      </c>
      <c r="B8" s="78">
        <f>SUM(B4:B7)</f>
        <v>1046</v>
      </c>
      <c r="C8" s="107" t="s">
        <v>243</v>
      </c>
      <c r="D8" s="24">
        <f>SUM(D4:D7)</f>
        <v>0</v>
      </c>
    </row>
    <row r="9" spans="1:4" x14ac:dyDescent="0.25">
      <c r="A9" s="150" t="s">
        <v>251</v>
      </c>
      <c r="B9" s="151"/>
      <c r="C9" s="108" t="str">
        <f>C8</f>
        <v>(*)</v>
      </c>
      <c r="D9" s="109">
        <f>D8</f>
        <v>0</v>
      </c>
    </row>
  </sheetData>
  <sheetProtection algorithmName="SHA-512" hashValue="4Sw9x6+P16S6rd+X2Spx9dkWbg46bUrTTVwYNzAXyziQgRnI3uSxIEZPX+vmuIv34NXz9j9ohE8/ia46A7MWQg==" saltValue="HtS7iOZ3wWD1auhJXhudLw==" spinCount="100000" sheet="1" objects="1" scenarios="1"/>
  <mergeCells count="3">
    <mergeCell ref="C2:D2"/>
    <mergeCell ref="A9:B9"/>
    <mergeCell ref="A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2" zoomScaleNormal="100" workbookViewId="0">
      <selection activeCell="B83" sqref="B83:C83"/>
    </sheetView>
  </sheetViews>
  <sheetFormatPr defaultRowHeight="15" x14ac:dyDescent="0.25"/>
  <cols>
    <col min="1" max="1" width="19.28515625" style="44" customWidth="1"/>
    <col min="2" max="2" width="19.5703125" style="44" customWidth="1"/>
    <col min="3" max="3" width="21" style="44" customWidth="1"/>
    <col min="4" max="4" width="20.140625" style="44" customWidth="1"/>
    <col min="5" max="16384" width="9.140625" style="44"/>
  </cols>
  <sheetData>
    <row r="1" spans="1:4" x14ac:dyDescent="0.25">
      <c r="A1" s="140" t="s">
        <v>295</v>
      </c>
      <c r="B1" s="140"/>
      <c r="C1" s="140"/>
      <c r="D1" s="140"/>
    </row>
    <row r="2" spans="1:4" ht="36.75" x14ac:dyDescent="0.25">
      <c r="A2" s="69" t="s">
        <v>270</v>
      </c>
      <c r="B2" s="83" t="s">
        <v>242</v>
      </c>
      <c r="C2" s="59" t="s">
        <v>19</v>
      </c>
      <c r="D2" s="59" t="s">
        <v>249</v>
      </c>
    </row>
    <row r="3" spans="1:4" x14ac:dyDescent="0.25">
      <c r="A3" s="102" t="s">
        <v>1</v>
      </c>
      <c r="B3" s="69" t="s">
        <v>274</v>
      </c>
      <c r="C3" s="63" t="s">
        <v>250</v>
      </c>
      <c r="D3" s="63" t="s">
        <v>250</v>
      </c>
    </row>
    <row r="4" spans="1:4" x14ac:dyDescent="0.25">
      <c r="A4" s="2" t="s">
        <v>2</v>
      </c>
      <c r="B4" s="58">
        <v>2846</v>
      </c>
      <c r="C4" s="183">
        <v>0</v>
      </c>
      <c r="D4" s="60">
        <f>B4*C4</f>
        <v>0</v>
      </c>
    </row>
    <row r="5" spans="1:4" x14ac:dyDescent="0.25">
      <c r="A5" s="2" t="s">
        <v>4</v>
      </c>
      <c r="B5" s="58">
        <v>10753</v>
      </c>
      <c r="C5" s="183">
        <v>0</v>
      </c>
      <c r="D5" s="60">
        <f t="shared" ref="D5:D7" si="0">B5*C5</f>
        <v>0</v>
      </c>
    </row>
    <row r="6" spans="1:4" x14ac:dyDescent="0.25">
      <c r="A6" s="2" t="s">
        <v>5</v>
      </c>
      <c r="B6" s="58">
        <v>9967</v>
      </c>
      <c r="C6" s="183">
        <v>0</v>
      </c>
      <c r="D6" s="60">
        <f t="shared" si="0"/>
        <v>0</v>
      </c>
    </row>
    <row r="7" spans="1:4" x14ac:dyDescent="0.25">
      <c r="A7" s="2" t="s">
        <v>237</v>
      </c>
      <c r="B7" s="58">
        <v>5861</v>
      </c>
      <c r="C7" s="183">
        <v>0</v>
      </c>
      <c r="D7" s="60">
        <f t="shared" si="0"/>
        <v>0</v>
      </c>
    </row>
    <row r="8" spans="1:4" x14ac:dyDescent="0.25">
      <c r="A8" s="2" t="s">
        <v>7</v>
      </c>
      <c r="B8" s="75">
        <f>SUM(B4:B7)</f>
        <v>29427</v>
      </c>
      <c r="C8" s="72" t="s">
        <v>243</v>
      </c>
      <c r="D8" s="61">
        <f>SUM(D4:D7)</f>
        <v>0</v>
      </c>
    </row>
    <row r="9" spans="1:4" x14ac:dyDescent="0.25">
      <c r="A9" s="102" t="s">
        <v>1</v>
      </c>
      <c r="B9" s="69" t="s">
        <v>8</v>
      </c>
      <c r="C9" s="62" t="s">
        <v>8</v>
      </c>
      <c r="D9" s="62" t="s">
        <v>8</v>
      </c>
    </row>
    <row r="10" spans="1:4" x14ac:dyDescent="0.25">
      <c r="A10" s="2" t="s">
        <v>2</v>
      </c>
      <c r="B10" s="58">
        <v>952</v>
      </c>
      <c r="C10" s="183">
        <v>0</v>
      </c>
      <c r="D10" s="60">
        <f>B10*C10</f>
        <v>0</v>
      </c>
    </row>
    <row r="11" spans="1:4" x14ac:dyDescent="0.25">
      <c r="A11" s="2" t="s">
        <v>4</v>
      </c>
      <c r="B11" s="58">
        <v>1446</v>
      </c>
      <c r="C11" s="183">
        <v>0</v>
      </c>
      <c r="D11" s="60">
        <f t="shared" ref="D11:D13" si="1">B11*C11</f>
        <v>0</v>
      </c>
    </row>
    <row r="12" spans="1:4" x14ac:dyDescent="0.25">
      <c r="A12" s="2" t="s">
        <v>5</v>
      </c>
      <c r="B12" s="58">
        <v>0</v>
      </c>
      <c r="C12" s="183">
        <v>0</v>
      </c>
      <c r="D12" s="60">
        <f t="shared" si="1"/>
        <v>0</v>
      </c>
    </row>
    <row r="13" spans="1:4" x14ac:dyDescent="0.25">
      <c r="A13" s="2" t="s">
        <v>237</v>
      </c>
      <c r="B13" s="58">
        <v>1150</v>
      </c>
      <c r="C13" s="183">
        <v>0</v>
      </c>
      <c r="D13" s="60">
        <f t="shared" si="1"/>
        <v>0</v>
      </c>
    </row>
    <row r="14" spans="1:4" x14ac:dyDescent="0.25">
      <c r="A14" s="2" t="s">
        <v>7</v>
      </c>
      <c r="B14" s="51">
        <f>SUM(B10:B13)</f>
        <v>3548</v>
      </c>
      <c r="C14" s="72" t="s">
        <v>243</v>
      </c>
      <c r="D14" s="61">
        <f>SUM(D10:D13)</f>
        <v>0</v>
      </c>
    </row>
    <row r="15" spans="1:4" x14ac:dyDescent="0.25">
      <c r="A15" s="154" t="s">
        <v>244</v>
      </c>
      <c r="B15" s="154"/>
      <c r="C15" s="154"/>
      <c r="D15" s="154"/>
    </row>
    <row r="16" spans="1:4" x14ac:dyDescent="0.25">
      <c r="A16" s="102" t="s">
        <v>1</v>
      </c>
      <c r="B16" s="69" t="s">
        <v>245</v>
      </c>
      <c r="C16" s="62" t="s">
        <v>245</v>
      </c>
      <c r="D16" s="62" t="s">
        <v>245</v>
      </c>
    </row>
    <row r="17" spans="1:4" x14ac:dyDescent="0.25">
      <c r="A17" s="2" t="s">
        <v>2</v>
      </c>
      <c r="B17" s="58">
        <v>1016</v>
      </c>
      <c r="C17" s="183">
        <v>0</v>
      </c>
      <c r="D17" s="60">
        <f>B17*C17</f>
        <v>0</v>
      </c>
    </row>
    <row r="18" spans="1:4" x14ac:dyDescent="0.25">
      <c r="A18" s="2" t="s">
        <v>3</v>
      </c>
      <c r="B18" s="58">
        <v>1020</v>
      </c>
      <c r="C18" s="183">
        <v>0</v>
      </c>
      <c r="D18" s="60">
        <f t="shared" ref="D18:D22" si="2">B18*C18</f>
        <v>0</v>
      </c>
    </row>
    <row r="19" spans="1:4" x14ac:dyDescent="0.25">
      <c r="A19" s="2" t="s">
        <v>4</v>
      </c>
      <c r="B19" s="58">
        <v>947</v>
      </c>
      <c r="C19" s="183">
        <v>0</v>
      </c>
      <c r="D19" s="60">
        <f t="shared" si="2"/>
        <v>0</v>
      </c>
    </row>
    <row r="20" spans="1:4" x14ac:dyDescent="0.25">
      <c r="A20" s="2" t="s">
        <v>5</v>
      </c>
      <c r="B20" s="58">
        <v>1000</v>
      </c>
      <c r="C20" s="183">
        <v>0</v>
      </c>
      <c r="D20" s="60">
        <f t="shared" si="2"/>
        <v>0</v>
      </c>
    </row>
    <row r="21" spans="1:4" x14ac:dyDescent="0.25">
      <c r="A21" s="2" t="s">
        <v>237</v>
      </c>
      <c r="B21" s="58">
        <v>971</v>
      </c>
      <c r="C21" s="183">
        <v>0</v>
      </c>
      <c r="D21" s="60">
        <f t="shared" si="2"/>
        <v>0</v>
      </c>
    </row>
    <row r="22" spans="1:4" x14ac:dyDescent="0.25">
      <c r="A22" s="2" t="s">
        <v>6</v>
      </c>
      <c r="B22" s="58">
        <v>1033</v>
      </c>
      <c r="C22" s="183">
        <v>0</v>
      </c>
      <c r="D22" s="60">
        <f t="shared" si="2"/>
        <v>0</v>
      </c>
    </row>
    <row r="23" spans="1:4" x14ac:dyDescent="0.25">
      <c r="A23" s="2" t="s">
        <v>7</v>
      </c>
      <c r="B23" s="51">
        <f>SUM(B17:B22)</f>
        <v>5987</v>
      </c>
      <c r="C23" s="76" t="s">
        <v>243</v>
      </c>
      <c r="D23" s="61">
        <f>SUM(D17:D22)</f>
        <v>0</v>
      </c>
    </row>
    <row r="24" spans="1:4" x14ac:dyDescent="0.25">
      <c r="A24" s="64" t="s">
        <v>9</v>
      </c>
      <c r="B24" s="69" t="s">
        <v>245</v>
      </c>
      <c r="C24" s="62" t="s">
        <v>245</v>
      </c>
      <c r="D24" s="62" t="s">
        <v>245</v>
      </c>
    </row>
    <row r="25" spans="1:4" x14ac:dyDescent="0.25">
      <c r="A25" s="2" t="s">
        <v>2</v>
      </c>
      <c r="B25" s="58">
        <v>2960</v>
      </c>
      <c r="C25" s="183">
        <v>0</v>
      </c>
      <c r="D25" s="60">
        <f>B25*C25</f>
        <v>0</v>
      </c>
    </row>
    <row r="26" spans="1:4" x14ac:dyDescent="0.25">
      <c r="A26" s="2" t="s">
        <v>3</v>
      </c>
      <c r="B26" s="58">
        <v>2967</v>
      </c>
      <c r="C26" s="183">
        <v>0</v>
      </c>
      <c r="D26" s="60">
        <f t="shared" ref="D26:D30" si="3">B26*C26</f>
        <v>0</v>
      </c>
    </row>
    <row r="27" spans="1:4" x14ac:dyDescent="0.25">
      <c r="A27" s="2" t="s">
        <v>4</v>
      </c>
      <c r="B27" s="58">
        <v>2937</v>
      </c>
      <c r="C27" s="183">
        <v>0</v>
      </c>
      <c r="D27" s="60">
        <f t="shared" si="3"/>
        <v>0</v>
      </c>
    </row>
    <row r="28" spans="1:4" x14ac:dyDescent="0.25">
      <c r="A28" s="2" t="s">
        <v>5</v>
      </c>
      <c r="B28" s="58">
        <v>2909</v>
      </c>
      <c r="C28" s="183">
        <v>0</v>
      </c>
      <c r="D28" s="60">
        <f t="shared" si="3"/>
        <v>0</v>
      </c>
    </row>
    <row r="29" spans="1:4" x14ac:dyDescent="0.25">
      <c r="A29" s="2" t="s">
        <v>237</v>
      </c>
      <c r="B29" s="58">
        <v>2869</v>
      </c>
      <c r="C29" s="183">
        <v>0</v>
      </c>
      <c r="D29" s="60">
        <f t="shared" si="3"/>
        <v>0</v>
      </c>
    </row>
    <row r="30" spans="1:4" x14ac:dyDescent="0.25">
      <c r="A30" s="2" t="s">
        <v>6</v>
      </c>
      <c r="B30" s="58">
        <v>3010</v>
      </c>
      <c r="C30" s="183">
        <v>0</v>
      </c>
      <c r="D30" s="60">
        <f t="shared" si="3"/>
        <v>0</v>
      </c>
    </row>
    <row r="31" spans="1:4" x14ac:dyDescent="0.25">
      <c r="A31" s="2" t="s">
        <v>7</v>
      </c>
      <c r="B31" s="51">
        <f>SUM(B25:B30)</f>
        <v>17652</v>
      </c>
      <c r="C31" s="76" t="s">
        <v>243</v>
      </c>
      <c r="D31" s="61">
        <f>SUM(D25:D30)</f>
        <v>0</v>
      </c>
    </row>
    <row r="32" spans="1:4" x14ac:dyDescent="0.25">
      <c r="A32" s="64" t="s">
        <v>10</v>
      </c>
      <c r="B32" s="69" t="s">
        <v>245</v>
      </c>
      <c r="C32" s="62" t="s">
        <v>245</v>
      </c>
      <c r="D32" s="62" t="s">
        <v>245</v>
      </c>
    </row>
    <row r="33" spans="1:4" x14ac:dyDescent="0.25">
      <c r="A33" s="2" t="s">
        <v>2</v>
      </c>
      <c r="B33" s="58">
        <v>647</v>
      </c>
      <c r="C33" s="183">
        <v>0</v>
      </c>
      <c r="D33" s="60">
        <f>B33*C33</f>
        <v>0</v>
      </c>
    </row>
    <row r="34" spans="1:4" x14ac:dyDescent="0.25">
      <c r="A34" s="2" t="s">
        <v>3</v>
      </c>
      <c r="B34" s="58">
        <v>649</v>
      </c>
      <c r="C34" s="183">
        <v>0</v>
      </c>
      <c r="D34" s="60">
        <f t="shared" ref="D34:D38" si="4">B34*C34</f>
        <v>0</v>
      </c>
    </row>
    <row r="35" spans="1:4" x14ac:dyDescent="0.25">
      <c r="A35" s="2" t="s">
        <v>4</v>
      </c>
      <c r="B35" s="58">
        <v>799</v>
      </c>
      <c r="C35" s="183">
        <v>0</v>
      </c>
      <c r="D35" s="60">
        <f t="shared" si="4"/>
        <v>0</v>
      </c>
    </row>
    <row r="36" spans="1:4" x14ac:dyDescent="0.25">
      <c r="A36" s="2" t="s">
        <v>5</v>
      </c>
      <c r="B36" s="58">
        <v>660</v>
      </c>
      <c r="C36" s="183">
        <v>0</v>
      </c>
      <c r="D36" s="60">
        <f t="shared" si="4"/>
        <v>0</v>
      </c>
    </row>
    <row r="37" spans="1:4" x14ac:dyDescent="0.25">
      <c r="A37" s="2" t="s">
        <v>237</v>
      </c>
      <c r="B37" s="58">
        <v>719</v>
      </c>
      <c r="C37" s="183">
        <v>0</v>
      </c>
      <c r="D37" s="60">
        <f t="shared" si="4"/>
        <v>0</v>
      </c>
    </row>
    <row r="38" spans="1:4" x14ac:dyDescent="0.25">
      <c r="A38" s="2" t="s">
        <v>6</v>
      </c>
      <c r="B38" s="58">
        <v>652</v>
      </c>
      <c r="C38" s="183">
        <v>0</v>
      </c>
      <c r="D38" s="60">
        <f t="shared" si="4"/>
        <v>0</v>
      </c>
    </row>
    <row r="39" spans="1:4" x14ac:dyDescent="0.25">
      <c r="A39" s="2" t="s">
        <v>7</v>
      </c>
      <c r="B39" s="51">
        <f>SUM(B33:B38)</f>
        <v>4126</v>
      </c>
      <c r="C39" s="76" t="s">
        <v>243</v>
      </c>
      <c r="D39" s="61">
        <f>SUM(D33:D38)</f>
        <v>0</v>
      </c>
    </row>
    <row r="40" spans="1:4" x14ac:dyDescent="0.25">
      <c r="A40" s="64" t="s">
        <v>11</v>
      </c>
      <c r="B40" s="69" t="s">
        <v>245</v>
      </c>
      <c r="C40" s="62" t="s">
        <v>245</v>
      </c>
      <c r="D40" s="62" t="s">
        <v>245</v>
      </c>
    </row>
    <row r="41" spans="1:4" x14ac:dyDescent="0.25">
      <c r="A41" s="2" t="s">
        <v>2</v>
      </c>
      <c r="B41" s="58">
        <v>354</v>
      </c>
      <c r="C41" s="183">
        <v>0</v>
      </c>
      <c r="D41" s="60">
        <f>B41*C41</f>
        <v>0</v>
      </c>
    </row>
    <row r="42" spans="1:4" x14ac:dyDescent="0.25">
      <c r="A42" s="2" t="s">
        <v>3</v>
      </c>
      <c r="B42" s="58">
        <v>361</v>
      </c>
      <c r="C42" s="183">
        <v>0</v>
      </c>
      <c r="D42" s="60">
        <f t="shared" ref="D42:D46" si="5">B42*C42</f>
        <v>0</v>
      </c>
    </row>
    <row r="43" spans="1:4" x14ac:dyDescent="0.25">
      <c r="A43" s="2" t="s">
        <v>4</v>
      </c>
      <c r="B43" s="58">
        <v>535</v>
      </c>
      <c r="C43" s="183">
        <v>0</v>
      </c>
      <c r="D43" s="60">
        <f t="shared" si="5"/>
        <v>0</v>
      </c>
    </row>
    <row r="44" spans="1:4" x14ac:dyDescent="0.25">
      <c r="A44" s="2" t="s">
        <v>5</v>
      </c>
      <c r="B44" s="58">
        <v>370</v>
      </c>
      <c r="C44" s="183">
        <v>0</v>
      </c>
      <c r="D44" s="60">
        <f t="shared" si="5"/>
        <v>0</v>
      </c>
    </row>
    <row r="45" spans="1:4" x14ac:dyDescent="0.25">
      <c r="A45" s="2" t="s">
        <v>237</v>
      </c>
      <c r="B45" s="58">
        <v>486</v>
      </c>
      <c r="C45" s="183">
        <v>0</v>
      </c>
      <c r="D45" s="60">
        <f t="shared" si="5"/>
        <v>0</v>
      </c>
    </row>
    <row r="46" spans="1:4" x14ac:dyDescent="0.25">
      <c r="A46" s="2" t="s">
        <v>6</v>
      </c>
      <c r="B46" s="58">
        <v>381</v>
      </c>
      <c r="C46" s="183">
        <v>0</v>
      </c>
      <c r="D46" s="60">
        <f t="shared" si="5"/>
        <v>0</v>
      </c>
    </row>
    <row r="47" spans="1:4" x14ac:dyDescent="0.25">
      <c r="A47" s="2" t="s">
        <v>7</v>
      </c>
      <c r="B47" s="51">
        <f>SUM(B41:B46)</f>
        <v>2487</v>
      </c>
      <c r="C47" s="76" t="s">
        <v>243</v>
      </c>
      <c r="D47" s="61">
        <f>SUM(D41:D46)</f>
        <v>0</v>
      </c>
    </row>
    <row r="48" spans="1:4" x14ac:dyDescent="0.25">
      <c r="A48" s="64" t="s">
        <v>12</v>
      </c>
      <c r="B48" s="69" t="s">
        <v>245</v>
      </c>
      <c r="C48" s="62" t="s">
        <v>245</v>
      </c>
      <c r="D48" s="62" t="s">
        <v>245</v>
      </c>
    </row>
    <row r="49" spans="1:4" x14ac:dyDescent="0.25">
      <c r="A49" s="2" t="s">
        <v>2</v>
      </c>
      <c r="B49" s="58">
        <v>466</v>
      </c>
      <c r="C49" s="183">
        <v>0</v>
      </c>
      <c r="D49" s="60">
        <f>B49*C49</f>
        <v>0</v>
      </c>
    </row>
    <row r="50" spans="1:4" x14ac:dyDescent="0.25">
      <c r="A50" s="2" t="s">
        <v>3</v>
      </c>
      <c r="B50" s="58">
        <v>446</v>
      </c>
      <c r="C50" s="183">
        <v>0</v>
      </c>
      <c r="D50" s="60">
        <f t="shared" ref="D50:D54" si="6">B50*C50</f>
        <v>0</v>
      </c>
    </row>
    <row r="51" spans="1:4" x14ac:dyDescent="0.25">
      <c r="A51" s="2" t="s">
        <v>4</v>
      </c>
      <c r="B51" s="58">
        <v>800</v>
      </c>
      <c r="C51" s="183">
        <v>0</v>
      </c>
      <c r="D51" s="60">
        <f t="shared" si="6"/>
        <v>0</v>
      </c>
    </row>
    <row r="52" spans="1:4" x14ac:dyDescent="0.25">
      <c r="A52" s="2" t="s">
        <v>5</v>
      </c>
      <c r="B52" s="58">
        <v>437</v>
      </c>
      <c r="C52" s="183">
        <v>0</v>
      </c>
      <c r="D52" s="60">
        <f t="shared" si="6"/>
        <v>0</v>
      </c>
    </row>
    <row r="53" spans="1:4" x14ac:dyDescent="0.25">
      <c r="A53" s="2" t="s">
        <v>237</v>
      </c>
      <c r="B53" s="58">
        <v>1092</v>
      </c>
      <c r="C53" s="183">
        <v>0</v>
      </c>
      <c r="D53" s="60">
        <f t="shared" si="6"/>
        <v>0</v>
      </c>
    </row>
    <row r="54" spans="1:4" x14ac:dyDescent="0.25">
      <c r="A54" s="2" t="s">
        <v>6</v>
      </c>
      <c r="B54" s="58">
        <v>443</v>
      </c>
      <c r="C54" s="183">
        <v>0</v>
      </c>
      <c r="D54" s="60">
        <f t="shared" si="6"/>
        <v>0</v>
      </c>
    </row>
    <row r="55" spans="1:4" x14ac:dyDescent="0.25">
      <c r="A55" s="2" t="s">
        <v>7</v>
      </c>
      <c r="B55" s="51">
        <f>SUM(B49:B54)</f>
        <v>3684</v>
      </c>
      <c r="C55" s="76" t="s">
        <v>243</v>
      </c>
      <c r="D55" s="61">
        <f>SUM(D49:D54)</f>
        <v>0</v>
      </c>
    </row>
    <row r="56" spans="1:4" x14ac:dyDescent="0.25">
      <c r="A56" s="64" t="s">
        <v>13</v>
      </c>
      <c r="B56" s="69" t="s">
        <v>245</v>
      </c>
      <c r="C56" s="62" t="s">
        <v>245</v>
      </c>
      <c r="D56" s="62" t="s">
        <v>245</v>
      </c>
    </row>
    <row r="57" spans="1:4" x14ac:dyDescent="0.25">
      <c r="A57" s="2" t="s">
        <v>2</v>
      </c>
      <c r="B57" s="58">
        <v>0</v>
      </c>
      <c r="C57" s="183">
        <v>0</v>
      </c>
      <c r="D57" s="60">
        <f>B57*C57</f>
        <v>0</v>
      </c>
    </row>
    <row r="58" spans="1:4" x14ac:dyDescent="0.25">
      <c r="A58" s="2" t="s">
        <v>3</v>
      </c>
      <c r="B58" s="58">
        <v>0</v>
      </c>
      <c r="C58" s="183">
        <v>0</v>
      </c>
      <c r="D58" s="60">
        <f t="shared" ref="D58:D62" si="7">B58*C58</f>
        <v>0</v>
      </c>
    </row>
    <row r="59" spans="1:4" x14ac:dyDescent="0.25">
      <c r="A59" s="2" t="s">
        <v>4</v>
      </c>
      <c r="B59" s="58">
        <v>0</v>
      </c>
      <c r="C59" s="183">
        <v>0</v>
      </c>
      <c r="D59" s="60">
        <f t="shared" si="7"/>
        <v>0</v>
      </c>
    </row>
    <row r="60" spans="1:4" x14ac:dyDescent="0.25">
      <c r="A60" s="2" t="s">
        <v>5</v>
      </c>
      <c r="B60" s="58">
        <v>0</v>
      </c>
      <c r="C60" s="183">
        <v>0</v>
      </c>
      <c r="D60" s="60">
        <f t="shared" si="7"/>
        <v>0</v>
      </c>
    </row>
    <row r="61" spans="1:4" x14ac:dyDescent="0.25">
      <c r="A61" s="2" t="s">
        <v>237</v>
      </c>
      <c r="B61" s="58">
        <v>0</v>
      </c>
      <c r="C61" s="183">
        <v>0</v>
      </c>
      <c r="D61" s="60">
        <f t="shared" si="7"/>
        <v>0</v>
      </c>
    </row>
    <row r="62" spans="1:4" x14ac:dyDescent="0.25">
      <c r="A62" s="2" t="s">
        <v>6</v>
      </c>
      <c r="B62" s="58">
        <v>0</v>
      </c>
      <c r="C62" s="183">
        <v>0</v>
      </c>
      <c r="D62" s="60">
        <f t="shared" si="7"/>
        <v>0</v>
      </c>
    </row>
    <row r="63" spans="1:4" x14ac:dyDescent="0.25">
      <c r="A63" s="2" t="s">
        <v>7</v>
      </c>
      <c r="B63" s="51">
        <v>0</v>
      </c>
      <c r="C63" s="76" t="s">
        <v>243</v>
      </c>
      <c r="D63" s="61">
        <f>SUM(D57:D62)</f>
        <v>0</v>
      </c>
    </row>
    <row r="64" spans="1:4" x14ac:dyDescent="0.25">
      <c r="A64" s="64" t="s">
        <v>14</v>
      </c>
      <c r="B64" s="101" t="s">
        <v>245</v>
      </c>
      <c r="C64" s="62" t="s">
        <v>245</v>
      </c>
      <c r="D64" s="62" t="s">
        <v>245</v>
      </c>
    </row>
    <row r="65" spans="1:4" x14ac:dyDescent="0.25">
      <c r="A65" s="2" t="s">
        <v>2</v>
      </c>
      <c r="B65" s="58">
        <v>0</v>
      </c>
      <c r="C65" s="183">
        <v>0</v>
      </c>
      <c r="D65" s="60">
        <f>B65*C65</f>
        <v>0</v>
      </c>
    </row>
    <row r="66" spans="1:4" x14ac:dyDescent="0.25">
      <c r="A66" s="2" t="s">
        <v>3</v>
      </c>
      <c r="B66" s="58">
        <v>0</v>
      </c>
      <c r="C66" s="183">
        <v>0</v>
      </c>
      <c r="D66" s="60">
        <f t="shared" ref="D66:D70" si="8">B66*C66</f>
        <v>0</v>
      </c>
    </row>
    <row r="67" spans="1:4" x14ac:dyDescent="0.25">
      <c r="A67" s="2" t="s">
        <v>4</v>
      </c>
      <c r="B67" s="58">
        <v>0</v>
      </c>
      <c r="C67" s="183">
        <v>0</v>
      </c>
      <c r="D67" s="60">
        <f t="shared" si="8"/>
        <v>0</v>
      </c>
    </row>
    <row r="68" spans="1:4" x14ac:dyDescent="0.25">
      <c r="A68" s="2" t="s">
        <v>5</v>
      </c>
      <c r="B68" s="58">
        <v>0</v>
      </c>
      <c r="C68" s="183">
        <v>0</v>
      </c>
      <c r="D68" s="60">
        <f t="shared" si="8"/>
        <v>0</v>
      </c>
    </row>
    <row r="69" spans="1:4" x14ac:dyDescent="0.25">
      <c r="A69" s="2" t="s">
        <v>237</v>
      </c>
      <c r="B69" s="58">
        <v>0</v>
      </c>
      <c r="C69" s="183">
        <v>0</v>
      </c>
      <c r="D69" s="60">
        <f t="shared" si="8"/>
        <v>0</v>
      </c>
    </row>
    <row r="70" spans="1:4" x14ac:dyDescent="0.25">
      <c r="A70" s="2" t="s">
        <v>6</v>
      </c>
      <c r="B70" s="58">
        <v>0</v>
      </c>
      <c r="C70" s="183">
        <v>0</v>
      </c>
      <c r="D70" s="60">
        <f t="shared" si="8"/>
        <v>0</v>
      </c>
    </row>
    <row r="71" spans="1:4" x14ac:dyDescent="0.25">
      <c r="A71" s="2" t="s">
        <v>7</v>
      </c>
      <c r="B71" s="51">
        <v>0</v>
      </c>
      <c r="C71" s="76" t="s">
        <v>243</v>
      </c>
      <c r="D71" s="61">
        <f>SUM(D65:D70)</f>
        <v>0</v>
      </c>
    </row>
    <row r="72" spans="1:4" x14ac:dyDescent="0.25">
      <c r="A72" s="64" t="s">
        <v>15</v>
      </c>
      <c r="B72" s="69" t="s">
        <v>245</v>
      </c>
      <c r="C72" s="62" t="s">
        <v>245</v>
      </c>
      <c r="D72" s="62" t="s">
        <v>245</v>
      </c>
    </row>
    <row r="73" spans="1:4" x14ac:dyDescent="0.25">
      <c r="A73" s="2" t="s">
        <v>2</v>
      </c>
      <c r="B73" s="58">
        <v>0</v>
      </c>
      <c r="C73" s="183">
        <v>0</v>
      </c>
      <c r="D73" s="60">
        <f>B73*C73</f>
        <v>0</v>
      </c>
    </row>
    <row r="74" spans="1:4" x14ac:dyDescent="0.25">
      <c r="A74" s="2" t="s">
        <v>3</v>
      </c>
      <c r="B74" s="58">
        <v>0</v>
      </c>
      <c r="C74" s="183">
        <v>0</v>
      </c>
      <c r="D74" s="60">
        <f t="shared" ref="D74:D78" si="9">B74*C74</f>
        <v>0</v>
      </c>
    </row>
    <row r="75" spans="1:4" x14ac:dyDescent="0.25">
      <c r="A75" s="2" t="s">
        <v>4</v>
      </c>
      <c r="B75" s="58">
        <v>0</v>
      </c>
      <c r="C75" s="183">
        <v>0</v>
      </c>
      <c r="D75" s="60">
        <f t="shared" si="9"/>
        <v>0</v>
      </c>
    </row>
    <row r="76" spans="1:4" x14ac:dyDescent="0.25">
      <c r="A76" s="2" t="s">
        <v>5</v>
      </c>
      <c r="B76" s="58">
        <v>0</v>
      </c>
      <c r="C76" s="183">
        <v>0</v>
      </c>
      <c r="D76" s="60">
        <f t="shared" si="9"/>
        <v>0</v>
      </c>
    </row>
    <row r="77" spans="1:4" x14ac:dyDescent="0.25">
      <c r="A77" s="2" t="s">
        <v>237</v>
      </c>
      <c r="B77" s="58">
        <v>0</v>
      </c>
      <c r="C77" s="183">
        <v>0</v>
      </c>
      <c r="D77" s="60">
        <f t="shared" si="9"/>
        <v>0</v>
      </c>
    </row>
    <row r="78" spans="1:4" x14ac:dyDescent="0.25">
      <c r="A78" s="2" t="s">
        <v>6</v>
      </c>
      <c r="B78" s="58">
        <v>0</v>
      </c>
      <c r="C78" s="183">
        <v>0</v>
      </c>
      <c r="D78" s="60">
        <f t="shared" si="9"/>
        <v>0</v>
      </c>
    </row>
    <row r="79" spans="1:4" x14ac:dyDescent="0.25">
      <c r="A79" s="2" t="s">
        <v>7</v>
      </c>
      <c r="B79" s="51">
        <v>0</v>
      </c>
      <c r="C79" s="76" t="s">
        <v>243</v>
      </c>
      <c r="D79" s="61">
        <f>SUM(D73:D78)</f>
        <v>0</v>
      </c>
    </row>
    <row r="80" spans="1:4" x14ac:dyDescent="0.25">
      <c r="A80" s="64" t="s">
        <v>16</v>
      </c>
      <c r="B80" s="69" t="s">
        <v>245</v>
      </c>
      <c r="C80" s="62" t="s">
        <v>245</v>
      </c>
      <c r="D80" s="62" t="s">
        <v>245</v>
      </c>
    </row>
    <row r="81" spans="1:4" x14ac:dyDescent="0.25">
      <c r="A81" s="2" t="s">
        <v>2</v>
      </c>
      <c r="B81" s="58">
        <v>0</v>
      </c>
      <c r="C81" s="183">
        <v>0</v>
      </c>
      <c r="D81" s="60">
        <f>B81*C81</f>
        <v>0</v>
      </c>
    </row>
    <row r="82" spans="1:4" x14ac:dyDescent="0.25">
      <c r="A82" s="2" t="s">
        <v>3</v>
      </c>
      <c r="B82" s="58">
        <v>0</v>
      </c>
      <c r="C82" s="183">
        <v>0</v>
      </c>
      <c r="D82" s="60">
        <f t="shared" ref="D82:D86" si="10">B82*C82</f>
        <v>0</v>
      </c>
    </row>
    <row r="83" spans="1:4" x14ac:dyDescent="0.25">
      <c r="A83" s="2" t="s">
        <v>4</v>
      </c>
      <c r="B83" s="58">
        <v>0</v>
      </c>
      <c r="C83" s="183">
        <v>0</v>
      </c>
      <c r="D83" s="60">
        <f t="shared" si="10"/>
        <v>0</v>
      </c>
    </row>
    <row r="84" spans="1:4" x14ac:dyDescent="0.25">
      <c r="A84" s="2" t="s">
        <v>5</v>
      </c>
      <c r="B84" s="58">
        <v>0</v>
      </c>
      <c r="C84" s="183">
        <v>0</v>
      </c>
      <c r="D84" s="60">
        <f t="shared" si="10"/>
        <v>0</v>
      </c>
    </row>
    <row r="85" spans="1:4" x14ac:dyDescent="0.25">
      <c r="A85" s="2" t="s">
        <v>237</v>
      </c>
      <c r="B85" s="58">
        <v>0</v>
      </c>
      <c r="C85" s="183">
        <v>0</v>
      </c>
      <c r="D85" s="60">
        <f t="shared" si="10"/>
        <v>0</v>
      </c>
    </row>
    <row r="86" spans="1:4" x14ac:dyDescent="0.25">
      <c r="A86" s="2" t="s">
        <v>6</v>
      </c>
      <c r="B86" s="58">
        <v>0</v>
      </c>
      <c r="C86" s="183">
        <v>0</v>
      </c>
      <c r="D86" s="60">
        <f t="shared" si="10"/>
        <v>0</v>
      </c>
    </row>
    <row r="87" spans="1:4" x14ac:dyDescent="0.25">
      <c r="A87" s="2" t="s">
        <v>7</v>
      </c>
      <c r="B87" s="51">
        <v>0</v>
      </c>
      <c r="C87" s="76" t="s">
        <v>243</v>
      </c>
      <c r="D87" s="61">
        <f>SUM(D81:D86)</f>
        <v>0</v>
      </c>
    </row>
    <row r="88" spans="1:4" x14ac:dyDescent="0.25">
      <c r="A88" s="64" t="s">
        <v>17</v>
      </c>
      <c r="B88" s="69" t="s">
        <v>245</v>
      </c>
      <c r="C88" s="62" t="s">
        <v>245</v>
      </c>
      <c r="D88" s="62" t="s">
        <v>245</v>
      </c>
    </row>
    <row r="89" spans="1:4" x14ac:dyDescent="0.25">
      <c r="A89" s="2" t="s">
        <v>2</v>
      </c>
      <c r="B89" s="58">
        <v>0</v>
      </c>
      <c r="C89" s="183">
        <v>0</v>
      </c>
      <c r="D89" s="60">
        <f>B89*C89</f>
        <v>0</v>
      </c>
    </row>
    <row r="90" spans="1:4" x14ac:dyDescent="0.25">
      <c r="A90" s="2" t="s">
        <v>3</v>
      </c>
      <c r="B90" s="58">
        <v>0</v>
      </c>
      <c r="C90" s="183">
        <v>0</v>
      </c>
      <c r="D90" s="60">
        <f t="shared" ref="D90:D94" si="11">B90*C90</f>
        <v>0</v>
      </c>
    </row>
    <row r="91" spans="1:4" x14ac:dyDescent="0.25">
      <c r="A91" s="2" t="s">
        <v>4</v>
      </c>
      <c r="B91" s="58">
        <v>0</v>
      </c>
      <c r="C91" s="183">
        <v>0</v>
      </c>
      <c r="D91" s="60">
        <f t="shared" si="11"/>
        <v>0</v>
      </c>
    </row>
    <row r="92" spans="1:4" x14ac:dyDescent="0.25">
      <c r="A92" s="2" t="s">
        <v>5</v>
      </c>
      <c r="B92" s="58">
        <v>0</v>
      </c>
      <c r="C92" s="183">
        <v>0</v>
      </c>
      <c r="D92" s="60">
        <f t="shared" si="11"/>
        <v>0</v>
      </c>
    </row>
    <row r="93" spans="1:4" x14ac:dyDescent="0.25">
      <c r="A93" s="2" t="s">
        <v>237</v>
      </c>
      <c r="B93" s="58">
        <v>0</v>
      </c>
      <c r="C93" s="183">
        <v>0</v>
      </c>
      <c r="D93" s="60">
        <f t="shared" si="11"/>
        <v>0</v>
      </c>
    </row>
    <row r="94" spans="1:4" x14ac:dyDescent="0.25">
      <c r="A94" s="2" t="s">
        <v>6</v>
      </c>
      <c r="B94" s="58">
        <v>0</v>
      </c>
      <c r="C94" s="183">
        <v>0</v>
      </c>
      <c r="D94" s="60">
        <f t="shared" si="11"/>
        <v>0</v>
      </c>
    </row>
    <row r="95" spans="1:4" x14ac:dyDescent="0.25">
      <c r="A95" s="125" t="s">
        <v>7</v>
      </c>
      <c r="B95" s="51">
        <v>0</v>
      </c>
      <c r="C95" s="72" t="s">
        <v>243</v>
      </c>
      <c r="D95" s="61">
        <f>SUM(D89:D94)</f>
        <v>0</v>
      </c>
    </row>
    <row r="96" spans="1:4" x14ac:dyDescent="0.25">
      <c r="A96" s="70" t="s">
        <v>20</v>
      </c>
      <c r="B96" s="69">
        <f>B8+B14+B23+B31+B39+B47+B55+B63+B71+B79+B87+B95</f>
        <v>66911</v>
      </c>
      <c r="C96" s="126" t="s">
        <v>243</v>
      </c>
      <c r="D96" s="77">
        <f>D8+D14+D23+D31+D39+D47+D55+D63+D71+D79+D87+D95</f>
        <v>0</v>
      </c>
    </row>
    <row r="97" spans="1:4" x14ac:dyDescent="0.25">
      <c r="A97" s="153" t="s">
        <v>286</v>
      </c>
      <c r="B97" s="153"/>
      <c r="C97" s="153"/>
      <c r="D97" s="77">
        <f>ROUNDUP(D96*10%,2)</f>
        <v>0</v>
      </c>
    </row>
    <row r="98" spans="1:4" x14ac:dyDescent="0.25">
      <c r="A98" s="150" t="s">
        <v>287</v>
      </c>
      <c r="B98" s="155"/>
      <c r="C98" s="151"/>
      <c r="D98" s="77">
        <f>ROUNDUP(D96*10%,2)</f>
        <v>0</v>
      </c>
    </row>
    <row r="99" spans="1:4" x14ac:dyDescent="0.25">
      <c r="A99" s="153" t="s">
        <v>294</v>
      </c>
      <c r="B99" s="153"/>
      <c r="C99" s="153"/>
      <c r="D99" s="77">
        <f>D96+D97+D98</f>
        <v>0</v>
      </c>
    </row>
  </sheetData>
  <sheetProtection algorithmName="SHA-512" hashValue="TV52BvZ9sO9jijEc911wvO6xXM0V9v1MfMBQvL1pgvpzRUgC3mnWlLMStHEe+2Wj2iResJ15N3RnoES8WWB6Kg==" saltValue="xe+rjGWIf38qkajp3kg1kQ==" spinCount="100000" sheet="1" objects="1" scenarios="1"/>
  <mergeCells count="5">
    <mergeCell ref="A99:C99"/>
    <mergeCell ref="A1:D1"/>
    <mergeCell ref="A15:D15"/>
    <mergeCell ref="A97:C97"/>
    <mergeCell ref="A98:C9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2" sqref="C12"/>
    </sheetView>
  </sheetViews>
  <sheetFormatPr defaultRowHeight="15" x14ac:dyDescent="0.25"/>
  <cols>
    <col min="1" max="1" width="20.85546875" style="44" bestFit="1" customWidth="1"/>
    <col min="2" max="2" width="20.5703125" style="44" customWidth="1"/>
    <col min="3" max="3" width="22.28515625" style="44" customWidth="1"/>
    <col min="4" max="4" width="20.5703125" style="44" customWidth="1"/>
    <col min="5" max="16384" width="9.140625" style="44"/>
  </cols>
  <sheetData>
    <row r="1" spans="1:4" ht="15.75" customHeight="1" thickBot="1" x14ac:dyDescent="0.3">
      <c r="A1" s="158" t="s">
        <v>21</v>
      </c>
      <c r="B1" s="156" t="s">
        <v>292</v>
      </c>
      <c r="C1" s="160"/>
      <c r="D1" s="161"/>
    </row>
    <row r="2" spans="1:4" ht="24.75" thickBot="1" x14ac:dyDescent="0.3">
      <c r="A2" s="159"/>
      <c r="B2" s="82" t="s">
        <v>259</v>
      </c>
      <c r="C2" s="82" t="s">
        <v>257</v>
      </c>
      <c r="D2" s="82" t="s">
        <v>260</v>
      </c>
    </row>
    <row r="3" spans="1:4" ht="15.75" thickBot="1" x14ac:dyDescent="0.3">
      <c r="A3" s="84" t="s">
        <v>22</v>
      </c>
      <c r="B3" s="85">
        <v>1</v>
      </c>
      <c r="C3" s="86">
        <v>0</v>
      </c>
      <c r="D3" s="87">
        <f>B3*C3</f>
        <v>0</v>
      </c>
    </row>
    <row r="4" spans="1:4" ht="15.75" thickBot="1" x14ac:dyDescent="0.3">
      <c r="A4" s="88" t="s">
        <v>261</v>
      </c>
      <c r="B4" s="89">
        <v>1</v>
      </c>
      <c r="C4" s="86">
        <v>0</v>
      </c>
      <c r="D4" s="87">
        <f t="shared" ref="D4" si="0">B4*C4</f>
        <v>0</v>
      </c>
    </row>
    <row r="5" spans="1:4" ht="15.75" thickBot="1" x14ac:dyDescent="0.3">
      <c r="A5" s="90" t="s">
        <v>165</v>
      </c>
      <c r="B5" s="82">
        <f>SUM(B3:B4)</f>
        <v>2</v>
      </c>
      <c r="C5" s="91" t="s">
        <v>243</v>
      </c>
      <c r="D5" s="92">
        <f>SUM(D3:D4)</f>
        <v>0</v>
      </c>
    </row>
    <row r="6" spans="1:4" ht="15.75" thickBot="1" x14ac:dyDescent="0.3"/>
    <row r="7" spans="1:4" ht="15.75" customHeight="1" thickBot="1" x14ac:dyDescent="0.3">
      <c r="A7" s="158" t="s">
        <v>21</v>
      </c>
      <c r="B7" s="156" t="s">
        <v>262</v>
      </c>
      <c r="C7" s="160"/>
      <c r="D7" s="161"/>
    </row>
    <row r="8" spans="1:4" ht="24.75" thickBot="1" x14ac:dyDescent="0.3">
      <c r="A8" s="159"/>
      <c r="B8" s="82" t="s">
        <v>263</v>
      </c>
      <c r="C8" s="82" t="s">
        <v>257</v>
      </c>
      <c r="D8" s="82" t="s">
        <v>260</v>
      </c>
    </row>
    <row r="9" spans="1:4" ht="15.75" thickBot="1" x14ac:dyDescent="0.3">
      <c r="A9" s="88" t="s">
        <v>264</v>
      </c>
      <c r="B9" s="89">
        <v>2</v>
      </c>
      <c r="C9" s="86">
        <v>0</v>
      </c>
      <c r="D9" s="87">
        <f>C9*B9</f>
        <v>0</v>
      </c>
    </row>
    <row r="10" spans="1:4" ht="15.75" thickBot="1" x14ac:dyDescent="0.3">
      <c r="A10" s="88" t="s">
        <v>22</v>
      </c>
      <c r="B10" s="89">
        <v>4</v>
      </c>
      <c r="C10" s="86">
        <v>0</v>
      </c>
      <c r="D10" s="87">
        <f>C10*B10</f>
        <v>0</v>
      </c>
    </row>
    <row r="11" spans="1:4" ht="15.75" thickBot="1" x14ac:dyDescent="0.3">
      <c r="A11" s="88" t="s">
        <v>265</v>
      </c>
      <c r="B11" s="89">
        <v>2</v>
      </c>
      <c r="C11" s="86">
        <v>0</v>
      </c>
      <c r="D11" s="87">
        <f t="shared" ref="D11" si="1">C11*B11</f>
        <v>0</v>
      </c>
    </row>
    <row r="12" spans="1:4" ht="15.75" thickBot="1" x14ac:dyDescent="0.3">
      <c r="A12" s="93" t="s">
        <v>165</v>
      </c>
      <c r="B12" s="94">
        <f>SUM(B9:B11)</f>
        <v>8</v>
      </c>
      <c r="C12" s="95" t="s">
        <v>243</v>
      </c>
      <c r="D12" s="92">
        <f>SUM(D9:D11)</f>
        <v>0</v>
      </c>
    </row>
    <row r="13" spans="1:4" ht="15.75" thickBot="1" x14ac:dyDescent="0.3"/>
    <row r="14" spans="1:4" ht="36.75" thickBot="1" x14ac:dyDescent="0.3">
      <c r="A14" s="96" t="s">
        <v>266</v>
      </c>
      <c r="B14" s="156">
        <f>B12+B5</f>
        <v>10</v>
      </c>
      <c r="C14" s="157"/>
      <c r="D14" s="97">
        <f>D5+D12</f>
        <v>0</v>
      </c>
    </row>
  </sheetData>
  <mergeCells count="5">
    <mergeCell ref="B14:C14"/>
    <mergeCell ref="A1:A2"/>
    <mergeCell ref="B1:D1"/>
    <mergeCell ref="A7:A8"/>
    <mergeCell ref="B7:D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6" sqref="C6"/>
    </sheetView>
  </sheetViews>
  <sheetFormatPr defaultRowHeight="15" x14ac:dyDescent="0.25"/>
  <cols>
    <col min="1" max="1" width="17.7109375" style="44" bestFit="1" customWidth="1"/>
    <col min="2" max="2" width="20.28515625" style="44" customWidth="1"/>
    <col min="3" max="3" width="20.7109375" style="44" customWidth="1"/>
    <col min="4" max="4" width="20.5703125" style="44" customWidth="1"/>
    <col min="5" max="16384" width="9.140625" style="44"/>
  </cols>
  <sheetData>
    <row r="1" spans="1:4" ht="15.75" customHeight="1" thickBot="1" x14ac:dyDescent="0.3">
      <c r="A1" s="158" t="s">
        <v>21</v>
      </c>
      <c r="B1" s="156" t="s">
        <v>296</v>
      </c>
      <c r="C1" s="160"/>
      <c r="D1" s="161"/>
    </row>
    <row r="2" spans="1:4" ht="24.75" thickBot="1" x14ac:dyDescent="0.3">
      <c r="A2" s="159"/>
      <c r="B2" s="82" t="s">
        <v>259</v>
      </c>
      <c r="C2" s="82" t="s">
        <v>257</v>
      </c>
      <c r="D2" s="82" t="s">
        <v>260</v>
      </c>
    </row>
    <row r="3" spans="1:4" ht="15.75" thickBot="1" x14ac:dyDescent="0.3">
      <c r="A3" s="103" t="s">
        <v>273</v>
      </c>
      <c r="B3" s="85">
        <v>1</v>
      </c>
      <c r="C3" s="86">
        <v>0</v>
      </c>
      <c r="D3" s="87">
        <f>B3*C3</f>
        <v>0</v>
      </c>
    </row>
    <row r="4" spans="1:4" ht="15.75" thickBot="1" x14ac:dyDescent="0.3">
      <c r="A4" s="88" t="s">
        <v>22</v>
      </c>
      <c r="B4" s="89">
        <v>1</v>
      </c>
      <c r="C4" s="86">
        <v>0</v>
      </c>
      <c r="D4" s="87">
        <f t="shared" ref="D4:D5" si="0">B4*C4</f>
        <v>0</v>
      </c>
    </row>
    <row r="5" spans="1:4" ht="15.75" thickBot="1" x14ac:dyDescent="0.3">
      <c r="A5" s="88" t="s">
        <v>265</v>
      </c>
      <c r="B5" s="89">
        <v>1</v>
      </c>
      <c r="C5" s="86">
        <v>0</v>
      </c>
      <c r="D5" s="87">
        <f t="shared" si="0"/>
        <v>0</v>
      </c>
    </row>
    <row r="6" spans="1:4" ht="15.75" thickBot="1" x14ac:dyDescent="0.3">
      <c r="A6" s="106" t="s">
        <v>165</v>
      </c>
      <c r="B6" s="82">
        <f>SUM(B3:B5)</f>
        <v>3</v>
      </c>
      <c r="C6" s="91" t="s">
        <v>243</v>
      </c>
      <c r="D6" s="92">
        <f>SUM(D3:D5)</f>
        <v>0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activeCell="C26" sqref="C26"/>
    </sheetView>
  </sheetViews>
  <sheetFormatPr defaultRowHeight="15" x14ac:dyDescent="0.25"/>
  <cols>
    <col min="1" max="1" width="29.7109375" style="44" customWidth="1"/>
    <col min="2" max="2" width="19" style="44" customWidth="1"/>
    <col min="3" max="3" width="22.42578125" style="44" customWidth="1"/>
    <col min="4" max="4" width="24" style="44" customWidth="1"/>
    <col min="5" max="16384" width="9.140625" style="44"/>
  </cols>
  <sheetData>
    <row r="1" spans="1:4" ht="30" customHeight="1" thickBot="1" x14ac:dyDescent="0.3">
      <c r="A1" s="164" t="s">
        <v>21</v>
      </c>
      <c r="B1" s="162" t="s">
        <v>293</v>
      </c>
      <c r="C1" s="166"/>
      <c r="D1" s="167"/>
    </row>
    <row r="2" spans="1:4" ht="24.75" thickBot="1" x14ac:dyDescent="0.3">
      <c r="A2" s="165"/>
      <c r="B2" s="110" t="s">
        <v>259</v>
      </c>
      <c r="C2" s="110" t="s">
        <v>257</v>
      </c>
      <c r="D2" s="110" t="s">
        <v>260</v>
      </c>
    </row>
    <row r="3" spans="1:4" ht="15.75" thickBot="1" x14ac:dyDescent="0.3">
      <c r="A3" s="111" t="s">
        <v>273</v>
      </c>
      <c r="B3" s="112">
        <v>1</v>
      </c>
      <c r="C3" s="86">
        <v>0</v>
      </c>
      <c r="D3" s="87">
        <f t="shared" ref="D3:D6" si="0">B3*C3</f>
        <v>0</v>
      </c>
    </row>
    <row r="4" spans="1:4" ht="15.75" thickBot="1" x14ac:dyDescent="0.3">
      <c r="A4" s="113" t="s">
        <v>275</v>
      </c>
      <c r="B4" s="112">
        <v>1</v>
      </c>
      <c r="C4" s="86">
        <v>0</v>
      </c>
      <c r="D4" s="87">
        <f t="shared" si="0"/>
        <v>0</v>
      </c>
    </row>
    <row r="5" spans="1:4" ht="15.75" thickBot="1" x14ac:dyDescent="0.3">
      <c r="A5" s="111" t="s">
        <v>276</v>
      </c>
      <c r="B5" s="112">
        <v>1</v>
      </c>
      <c r="C5" s="86">
        <v>0</v>
      </c>
      <c r="D5" s="87">
        <f t="shared" si="0"/>
        <v>0</v>
      </c>
    </row>
    <row r="6" spans="1:4" ht="15.75" thickBot="1" x14ac:dyDescent="0.3">
      <c r="A6" s="111" t="s">
        <v>277</v>
      </c>
      <c r="B6" s="112">
        <v>1</v>
      </c>
      <c r="C6" s="86">
        <v>0</v>
      </c>
      <c r="D6" s="87">
        <f t="shared" si="0"/>
        <v>0</v>
      </c>
    </row>
    <row r="7" spans="1:4" ht="15.75" thickBot="1" x14ac:dyDescent="0.3">
      <c r="A7" s="113" t="s">
        <v>165</v>
      </c>
      <c r="B7" s="110">
        <f>SUM(B3:B6)</f>
        <v>4</v>
      </c>
      <c r="C7" s="114" t="s">
        <v>243</v>
      </c>
      <c r="D7" s="115">
        <f>SUM(D3:D6)</f>
        <v>0</v>
      </c>
    </row>
    <row r="9" spans="1:4" ht="15.75" thickBot="1" x14ac:dyDescent="0.3"/>
    <row r="10" spans="1:4" ht="15.75" customHeight="1" thickBot="1" x14ac:dyDescent="0.3">
      <c r="A10" s="164" t="s">
        <v>21</v>
      </c>
      <c r="B10" s="162" t="s">
        <v>278</v>
      </c>
      <c r="C10" s="166"/>
      <c r="D10" s="167"/>
    </row>
    <row r="11" spans="1:4" ht="24.75" thickBot="1" x14ac:dyDescent="0.3">
      <c r="A11" s="165"/>
      <c r="B11" s="110" t="s">
        <v>263</v>
      </c>
      <c r="C11" s="110" t="s">
        <v>257</v>
      </c>
      <c r="D11" s="110" t="s">
        <v>260</v>
      </c>
    </row>
    <row r="12" spans="1:4" ht="15.75" thickBot="1" x14ac:dyDescent="0.3">
      <c r="A12" s="113" t="s">
        <v>264</v>
      </c>
      <c r="B12" s="116">
        <v>4</v>
      </c>
      <c r="C12" s="86">
        <v>0</v>
      </c>
      <c r="D12" s="87">
        <f t="shared" ref="D12:D17" si="1">C12*B12</f>
        <v>0</v>
      </c>
    </row>
    <row r="13" spans="1:4" ht="15.75" thickBot="1" x14ac:dyDescent="0.3">
      <c r="A13" s="113" t="s">
        <v>279</v>
      </c>
      <c r="B13" s="116">
        <v>16</v>
      </c>
      <c r="C13" s="86">
        <v>0</v>
      </c>
      <c r="D13" s="87">
        <f t="shared" si="1"/>
        <v>0</v>
      </c>
    </row>
    <row r="14" spans="1:4" ht="15.75" thickBot="1" x14ac:dyDescent="0.3">
      <c r="A14" s="113" t="s">
        <v>280</v>
      </c>
      <c r="B14" s="116">
        <v>4</v>
      </c>
      <c r="C14" s="86">
        <v>0</v>
      </c>
      <c r="D14" s="87">
        <f t="shared" si="1"/>
        <v>0</v>
      </c>
    </row>
    <row r="15" spans="1:4" ht="15.75" thickBot="1" x14ac:dyDescent="0.3">
      <c r="A15" s="113" t="s">
        <v>281</v>
      </c>
      <c r="B15" s="116">
        <v>4</v>
      </c>
      <c r="C15" s="86">
        <v>0</v>
      </c>
      <c r="D15" s="87">
        <f t="shared" si="1"/>
        <v>0</v>
      </c>
    </row>
    <row r="16" spans="1:4" ht="15.75" thickBot="1" x14ac:dyDescent="0.3">
      <c r="A16" s="113" t="s">
        <v>282</v>
      </c>
      <c r="B16" s="116">
        <v>2</v>
      </c>
      <c r="C16" s="86">
        <v>0</v>
      </c>
      <c r="D16" s="87">
        <f t="shared" si="1"/>
        <v>0</v>
      </c>
    </row>
    <row r="17" spans="1:4" ht="15.75" thickBot="1" x14ac:dyDescent="0.3">
      <c r="A17" s="113" t="s">
        <v>283</v>
      </c>
      <c r="B17" s="116">
        <v>4</v>
      </c>
      <c r="C17" s="86">
        <v>0</v>
      </c>
      <c r="D17" s="87">
        <f t="shared" si="1"/>
        <v>0</v>
      </c>
    </row>
    <row r="18" spans="1:4" ht="15.75" thickBot="1" x14ac:dyDescent="0.3">
      <c r="A18" s="113" t="s">
        <v>265</v>
      </c>
      <c r="B18" s="116">
        <v>4</v>
      </c>
      <c r="C18" s="117">
        <v>0</v>
      </c>
      <c r="D18" s="87">
        <f>C18*B18</f>
        <v>0</v>
      </c>
    </row>
    <row r="19" spans="1:4" ht="15.75" thickBot="1" x14ac:dyDescent="0.3">
      <c r="A19" s="118" t="s">
        <v>165</v>
      </c>
      <c r="B19" s="116">
        <f>SUM(B12:B18)</f>
        <v>38</v>
      </c>
      <c r="C19" s="119" t="s">
        <v>243</v>
      </c>
      <c r="D19" s="115">
        <f>SUM(D12:D18)</f>
        <v>0</v>
      </c>
    </row>
    <row r="21" spans="1:4" ht="15.75" thickBot="1" x14ac:dyDescent="0.3"/>
    <row r="22" spans="1:4" ht="15.75" customHeight="1" thickBot="1" x14ac:dyDescent="0.3">
      <c r="A22" s="164" t="s">
        <v>21</v>
      </c>
      <c r="B22" s="162" t="s">
        <v>278</v>
      </c>
      <c r="C22" s="166"/>
      <c r="D22" s="167"/>
    </row>
    <row r="23" spans="1:4" ht="24.75" thickBot="1" x14ac:dyDescent="0.3">
      <c r="A23" s="168"/>
      <c r="B23" s="110" t="s">
        <v>284</v>
      </c>
      <c r="C23" s="110" t="s">
        <v>257</v>
      </c>
      <c r="D23" s="110" t="s">
        <v>260</v>
      </c>
    </row>
    <row r="24" spans="1:4" ht="15.75" thickBot="1" x14ac:dyDescent="0.3">
      <c r="A24" s="131" t="s">
        <v>280</v>
      </c>
      <c r="B24" s="110">
        <v>2</v>
      </c>
      <c r="C24" s="120">
        <v>0</v>
      </c>
      <c r="D24" s="87">
        <f>B24*C24</f>
        <v>0</v>
      </c>
    </row>
    <row r="25" spans="1:4" ht="15.75" thickBot="1" x14ac:dyDescent="0.3">
      <c r="A25" s="113" t="s">
        <v>281</v>
      </c>
      <c r="B25" s="116">
        <v>2</v>
      </c>
      <c r="C25" s="86">
        <v>0</v>
      </c>
      <c r="D25" s="87">
        <f>B25*C25</f>
        <v>0</v>
      </c>
    </row>
    <row r="26" spans="1:4" ht="15.75" thickBot="1" x14ac:dyDescent="0.3">
      <c r="A26" s="118" t="s">
        <v>165</v>
      </c>
      <c r="B26" s="116">
        <f>SUM(B24:B25)</f>
        <v>4</v>
      </c>
      <c r="C26" s="121" t="s">
        <v>243</v>
      </c>
      <c r="D26" s="115">
        <f>SUM(D24:D25)</f>
        <v>0</v>
      </c>
    </row>
    <row r="28" spans="1:4" x14ac:dyDescent="0.25">
      <c r="A28" s="122"/>
      <c r="B28" s="25"/>
      <c r="C28" s="25"/>
      <c r="D28" s="25"/>
    </row>
    <row r="29" spans="1:4" ht="15.75" thickBot="1" x14ac:dyDescent="0.3">
      <c r="A29" s="25"/>
      <c r="B29" s="25"/>
      <c r="C29" s="25"/>
      <c r="D29" s="25"/>
    </row>
    <row r="30" spans="1:4" ht="15.75" customHeight="1" thickBot="1" x14ac:dyDescent="0.3">
      <c r="A30" s="162" t="s">
        <v>285</v>
      </c>
      <c r="B30" s="163"/>
      <c r="C30" s="123">
        <f>B7+B19+B26</f>
        <v>46</v>
      </c>
      <c r="D30" s="124">
        <f>D7+D19+D26</f>
        <v>0</v>
      </c>
    </row>
    <row r="103" spans="1:1" x14ac:dyDescent="0.25">
      <c r="A103" s="127" t="s">
        <v>288</v>
      </c>
    </row>
    <row r="104" spans="1:1" x14ac:dyDescent="0.25">
      <c r="A104" s="128">
        <v>1499735.04</v>
      </c>
    </row>
    <row r="105" spans="1:1" x14ac:dyDescent="0.25">
      <c r="A105" s="128">
        <v>4813631.04</v>
      </c>
    </row>
    <row r="106" spans="1:1" x14ac:dyDescent="0.25">
      <c r="A106" s="128">
        <v>521773.56</v>
      </c>
    </row>
    <row r="107" spans="1:1" ht="15.75" thickBot="1" x14ac:dyDescent="0.3">
      <c r="A107" s="129">
        <v>22950683.280000001</v>
      </c>
    </row>
    <row r="108" spans="1:1" ht="15.75" thickBot="1" x14ac:dyDescent="0.3">
      <c r="A108" s="130">
        <f>SUM(A104:A107)</f>
        <v>29785822.920000002</v>
      </c>
    </row>
  </sheetData>
  <mergeCells count="7">
    <mergeCell ref="A30:B30"/>
    <mergeCell ref="A1:A2"/>
    <mergeCell ref="B1:D1"/>
    <mergeCell ref="A10:A11"/>
    <mergeCell ref="B10:D10"/>
    <mergeCell ref="A22:A23"/>
    <mergeCell ref="B22:D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ANEXO IV</vt:lpstr>
      <vt:lpstr>ANEXO IV-A  ALIM. COMP.</vt:lpstr>
      <vt:lpstr>ANEXO IV-B FORM. INF.</vt:lpstr>
      <vt:lpstr>ANEXO IV-C FORM PREÇOS HEAN</vt:lpstr>
      <vt:lpstr>ANEXO IV-C FORM PREÇOS LACEN</vt:lpstr>
      <vt:lpstr>ANEXO IV-C FORM PREÇOS HEAL</vt:lpstr>
      <vt:lpstr>ANEXO IV-D  MAO DE OBRA HEAN</vt:lpstr>
      <vt:lpstr>ANEXO IV-D  MAO DE OBRA LACEN</vt:lpstr>
      <vt:lpstr>ANEXO IV-D  MAO DE OBRA HEAL</vt:lpstr>
      <vt:lpstr>ANEXO IV-E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2023-03-06T15:11:59Z</dcterms:created>
  <dcterms:modified xsi:type="dcterms:W3CDTF">2024-03-26T22:58:44Z</dcterms:modified>
</cp:coreProperties>
</file>