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de Infraestrutura e Serviços\Coordenação de Serviços\Projetos Básicos\PB's e TR's 2023\NUTRIÇÃO\REGULAR ATUALIZADO - TRANSPORTADAS (SEM HEAL)\RETIFICANDO UPA SÃO PEDRO\"/>
    </mc:Choice>
  </mc:AlternateContent>
  <bookViews>
    <workbookView xWindow="0" yWindow="0" windowWidth="20490" windowHeight="8445" firstSheet="4" activeTab="5"/>
  </bookViews>
  <sheets>
    <sheet name="ANEXO IV" sheetId="14" r:id="rId1"/>
    <sheet name="ANEXO IV A - NITEROI" sheetId="4" r:id="rId2"/>
    <sheet name="ANEXO IV A - ITABORAI" sheetId="6" r:id="rId3"/>
    <sheet name="ANEXO IV B - ALIM. COMP." sheetId="10" r:id="rId4"/>
    <sheet name="ANEXO IV C - FORM. INF." sheetId="11" r:id="rId5"/>
    <sheet name="ANEXO IV D - MAO DE OBRA" sheetId="9" r:id="rId6"/>
    <sheet name="ANEXO IV E - PLANILHA ABERTA MO" sheetId="12" r:id="rId7"/>
    <sheet name="ANEXO IV F - RESUMO DE COTAÇÃO" sheetId="13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4" l="1"/>
  <c r="C5" i="14" s="1"/>
  <c r="E94" i="6" l="1"/>
  <c r="E84" i="6"/>
  <c r="D15" i="13" l="1"/>
  <c r="C15" i="13"/>
  <c r="E4" i="9"/>
  <c r="D19" i="13" s="1"/>
  <c r="E3" i="9"/>
  <c r="F97" i="6"/>
  <c r="E97" i="6"/>
  <c r="G97" i="6" s="1"/>
  <c r="F96" i="6"/>
  <c r="E96" i="6"/>
  <c r="G96" i="6" s="1"/>
  <c r="F95" i="6"/>
  <c r="E95" i="6"/>
  <c r="G95" i="6" s="1"/>
  <c r="G94" i="6"/>
  <c r="F94" i="6"/>
  <c r="F93" i="6"/>
  <c r="E93" i="6"/>
  <c r="G93" i="6" s="1"/>
  <c r="F92" i="6"/>
  <c r="E92" i="6"/>
  <c r="G92" i="6" s="1"/>
  <c r="F89" i="6"/>
  <c r="E89" i="6"/>
  <c r="G89" i="6" s="1"/>
  <c r="G88" i="6"/>
  <c r="F88" i="6"/>
  <c r="E88" i="6"/>
  <c r="G87" i="6"/>
  <c r="F87" i="6"/>
  <c r="F90" i="6" s="1"/>
  <c r="E87" i="6"/>
  <c r="F86" i="6"/>
  <c r="E86" i="6"/>
  <c r="G86" i="6" s="1"/>
  <c r="F85" i="6"/>
  <c r="E85" i="6"/>
  <c r="G85" i="6" s="1"/>
  <c r="G84" i="6"/>
  <c r="F84" i="6"/>
  <c r="F81" i="6"/>
  <c r="E81" i="6"/>
  <c r="G81" i="6" s="1"/>
  <c r="F80" i="6"/>
  <c r="E80" i="6"/>
  <c r="G80" i="6" s="1"/>
  <c r="F79" i="6"/>
  <c r="E79" i="6"/>
  <c r="G79" i="6" s="1"/>
  <c r="F78" i="6"/>
  <c r="E78" i="6"/>
  <c r="G78" i="6" s="1"/>
  <c r="F77" i="6"/>
  <c r="E77" i="6"/>
  <c r="G77" i="6" s="1"/>
  <c r="G76" i="6"/>
  <c r="F76" i="6"/>
  <c r="E76" i="6"/>
  <c r="F73" i="6"/>
  <c r="E73" i="6"/>
  <c r="G73" i="6" s="1"/>
  <c r="G72" i="6"/>
  <c r="F72" i="6"/>
  <c r="E72" i="6"/>
  <c r="G71" i="6"/>
  <c r="F71" i="6"/>
  <c r="F74" i="6" s="1"/>
  <c r="E71" i="6"/>
  <c r="F70" i="6"/>
  <c r="E70" i="6"/>
  <c r="G70" i="6" s="1"/>
  <c r="F69" i="6"/>
  <c r="E69" i="6"/>
  <c r="G69" i="6" s="1"/>
  <c r="G68" i="6"/>
  <c r="F68" i="6"/>
  <c r="E68" i="6"/>
  <c r="F65" i="6"/>
  <c r="E65" i="6"/>
  <c r="G65" i="6" s="1"/>
  <c r="F64" i="6"/>
  <c r="E64" i="6"/>
  <c r="G64" i="6" s="1"/>
  <c r="F63" i="6"/>
  <c r="E63" i="6"/>
  <c r="G63" i="6" s="1"/>
  <c r="F62" i="6"/>
  <c r="E62" i="6"/>
  <c r="G62" i="6" s="1"/>
  <c r="F61" i="6"/>
  <c r="E61" i="6"/>
  <c r="G61" i="6" s="1"/>
  <c r="G60" i="6"/>
  <c r="F60" i="6"/>
  <c r="E60" i="6"/>
  <c r="F57" i="6"/>
  <c r="E57" i="6"/>
  <c r="G57" i="6" s="1"/>
  <c r="G56" i="6"/>
  <c r="F56" i="6"/>
  <c r="E56" i="6"/>
  <c r="G55" i="6"/>
  <c r="F55" i="6"/>
  <c r="F58" i="6" s="1"/>
  <c r="E55" i="6"/>
  <c r="F54" i="6"/>
  <c r="E54" i="6"/>
  <c r="G54" i="6" s="1"/>
  <c r="F53" i="6"/>
  <c r="E53" i="6"/>
  <c r="G53" i="6" s="1"/>
  <c r="G52" i="6"/>
  <c r="F52" i="6"/>
  <c r="E52" i="6"/>
  <c r="G49" i="6"/>
  <c r="F49" i="6"/>
  <c r="E49" i="6"/>
  <c r="F48" i="6"/>
  <c r="E48" i="6"/>
  <c r="G48" i="6" s="1"/>
  <c r="F47" i="6"/>
  <c r="E47" i="6"/>
  <c r="G47" i="6" s="1"/>
  <c r="G46" i="6"/>
  <c r="F46" i="6"/>
  <c r="E46" i="6"/>
  <c r="G45" i="6"/>
  <c r="F45" i="6"/>
  <c r="E45" i="6"/>
  <c r="F44" i="6"/>
  <c r="F50" i="6" s="1"/>
  <c r="E44" i="6"/>
  <c r="G44" i="6" s="1"/>
  <c r="F41" i="6"/>
  <c r="E41" i="6"/>
  <c r="G41" i="6" s="1"/>
  <c r="F40" i="6"/>
  <c r="E40" i="6"/>
  <c r="G40" i="6" s="1"/>
  <c r="F39" i="6"/>
  <c r="E39" i="6"/>
  <c r="G39" i="6" s="1"/>
  <c r="F38" i="6"/>
  <c r="E38" i="6"/>
  <c r="G38" i="6" s="1"/>
  <c r="F37" i="6"/>
  <c r="E37" i="6"/>
  <c r="G37" i="6" s="1"/>
  <c r="F36" i="6"/>
  <c r="E36" i="6"/>
  <c r="G36" i="6" s="1"/>
  <c r="F33" i="6"/>
  <c r="E33" i="6"/>
  <c r="G33" i="6" s="1"/>
  <c r="F32" i="6"/>
  <c r="E32" i="6"/>
  <c r="G32" i="6" s="1"/>
  <c r="F31" i="6"/>
  <c r="E31" i="6"/>
  <c r="G31" i="6" s="1"/>
  <c r="F30" i="6"/>
  <c r="E30" i="6"/>
  <c r="G30" i="6" s="1"/>
  <c r="F29" i="6"/>
  <c r="E29" i="6"/>
  <c r="G29" i="6" s="1"/>
  <c r="F28" i="6"/>
  <c r="E28" i="6"/>
  <c r="G28" i="6" s="1"/>
  <c r="G23" i="6"/>
  <c r="E25" i="6"/>
  <c r="G25" i="6" s="1"/>
  <c r="E20" i="6"/>
  <c r="G20" i="6" s="1"/>
  <c r="F21" i="6"/>
  <c r="F22" i="6"/>
  <c r="F23" i="6"/>
  <c r="F24" i="6"/>
  <c r="F25" i="6"/>
  <c r="F20" i="6"/>
  <c r="E21" i="6"/>
  <c r="G21" i="6" s="1"/>
  <c r="E22" i="6"/>
  <c r="G22" i="6" s="1"/>
  <c r="E23" i="6"/>
  <c r="E24" i="6"/>
  <c r="G24" i="6" s="1"/>
  <c r="F17" i="6"/>
  <c r="F16" i="6"/>
  <c r="F15" i="6"/>
  <c r="F14" i="6"/>
  <c r="F13" i="6"/>
  <c r="F12" i="6"/>
  <c r="F5" i="6"/>
  <c r="F6" i="6"/>
  <c r="F7" i="6"/>
  <c r="F8" i="6"/>
  <c r="F9" i="6"/>
  <c r="F4" i="6"/>
  <c r="B100" i="6"/>
  <c r="C99" i="6"/>
  <c r="B99" i="6"/>
  <c r="C98" i="6"/>
  <c r="B98" i="6"/>
  <c r="C82" i="6"/>
  <c r="B82" i="6"/>
  <c r="C66" i="6"/>
  <c r="B66" i="6"/>
  <c r="C50" i="6"/>
  <c r="B50" i="6"/>
  <c r="C42" i="6"/>
  <c r="B42" i="6"/>
  <c r="C34" i="6"/>
  <c r="B34" i="6"/>
  <c r="C26" i="6"/>
  <c r="B26" i="6"/>
  <c r="B18" i="6"/>
  <c r="B10" i="6"/>
  <c r="D17" i="13" l="1"/>
  <c r="C17" i="13"/>
  <c r="F98" i="6"/>
  <c r="F18" i="6"/>
  <c r="D16" i="13"/>
  <c r="G98" i="6"/>
  <c r="F82" i="6"/>
  <c r="F66" i="6"/>
  <c r="F42" i="6"/>
  <c r="F34" i="6"/>
  <c r="G34" i="6"/>
  <c r="F26" i="6"/>
  <c r="G26" i="6"/>
  <c r="F10" i="6"/>
  <c r="C16" i="13"/>
  <c r="C18" i="13" s="1"/>
  <c r="E5" i="9"/>
  <c r="C19" i="13"/>
  <c r="G90" i="6"/>
  <c r="G82" i="6"/>
  <c r="G74" i="6"/>
  <c r="G66" i="6"/>
  <c r="G58" i="6"/>
  <c r="G50" i="6"/>
  <c r="G42" i="6"/>
  <c r="F97" i="4"/>
  <c r="E97" i="4"/>
  <c r="G97" i="4" s="1"/>
  <c r="G96" i="4"/>
  <c r="F96" i="4"/>
  <c r="E96" i="4"/>
  <c r="G95" i="4"/>
  <c r="F95" i="4"/>
  <c r="F98" i="4" s="1"/>
  <c r="E95" i="4"/>
  <c r="F94" i="4"/>
  <c r="E94" i="4"/>
  <c r="G94" i="4" s="1"/>
  <c r="F93" i="4"/>
  <c r="E93" i="4"/>
  <c r="G93" i="4" s="1"/>
  <c r="G92" i="4"/>
  <c r="F92" i="4"/>
  <c r="E92" i="4"/>
  <c r="F89" i="4"/>
  <c r="E89" i="4"/>
  <c r="G89" i="4" s="1"/>
  <c r="G88" i="4"/>
  <c r="F88" i="4"/>
  <c r="E88" i="4"/>
  <c r="G87" i="4"/>
  <c r="F87" i="4"/>
  <c r="F90" i="4" s="1"/>
  <c r="E87" i="4"/>
  <c r="F86" i="4"/>
  <c r="E86" i="4"/>
  <c r="G86" i="4" s="1"/>
  <c r="F85" i="4"/>
  <c r="E85" i="4"/>
  <c r="G85" i="4" s="1"/>
  <c r="G84" i="4"/>
  <c r="F84" i="4"/>
  <c r="E84" i="4"/>
  <c r="F81" i="4"/>
  <c r="E81" i="4"/>
  <c r="G81" i="4" s="1"/>
  <c r="F80" i="4"/>
  <c r="E80" i="4"/>
  <c r="G80" i="4" s="1"/>
  <c r="F79" i="4"/>
  <c r="E79" i="4"/>
  <c r="G79" i="4" s="1"/>
  <c r="F78" i="4"/>
  <c r="E78" i="4"/>
  <c r="G78" i="4" s="1"/>
  <c r="F77" i="4"/>
  <c r="E77" i="4"/>
  <c r="G77" i="4" s="1"/>
  <c r="F76" i="4"/>
  <c r="E76" i="4"/>
  <c r="G76" i="4" s="1"/>
  <c r="F73" i="4"/>
  <c r="E73" i="4"/>
  <c r="G73" i="4" s="1"/>
  <c r="G72" i="4"/>
  <c r="F72" i="4"/>
  <c r="E72" i="4"/>
  <c r="G71" i="4"/>
  <c r="F71" i="4"/>
  <c r="F74" i="4" s="1"/>
  <c r="E71" i="4"/>
  <c r="F70" i="4"/>
  <c r="E70" i="4"/>
  <c r="G70" i="4" s="1"/>
  <c r="F69" i="4"/>
  <c r="E69" i="4"/>
  <c r="G69" i="4" s="1"/>
  <c r="G68" i="4"/>
  <c r="F68" i="4"/>
  <c r="E68" i="4"/>
  <c r="F65" i="4"/>
  <c r="E65" i="4"/>
  <c r="G65" i="4" s="1"/>
  <c r="F64" i="4"/>
  <c r="E64" i="4"/>
  <c r="G64" i="4" s="1"/>
  <c r="F63" i="4"/>
  <c r="E63" i="4"/>
  <c r="G63" i="4" s="1"/>
  <c r="F62" i="4"/>
  <c r="E62" i="4"/>
  <c r="G62" i="4" s="1"/>
  <c r="F61" i="4"/>
  <c r="E61" i="4"/>
  <c r="G61" i="4" s="1"/>
  <c r="F60" i="4"/>
  <c r="E60" i="4"/>
  <c r="G60" i="4" s="1"/>
  <c r="F57" i="4"/>
  <c r="E57" i="4"/>
  <c r="G57" i="4" s="1"/>
  <c r="F56" i="4"/>
  <c r="E56" i="4"/>
  <c r="G56" i="4" s="1"/>
  <c r="F55" i="4"/>
  <c r="E55" i="4"/>
  <c r="G55" i="4" s="1"/>
  <c r="F54" i="4"/>
  <c r="E54" i="4"/>
  <c r="G54" i="4" s="1"/>
  <c r="F53" i="4"/>
  <c r="E53" i="4"/>
  <c r="G53" i="4" s="1"/>
  <c r="F52" i="4"/>
  <c r="E52" i="4"/>
  <c r="G52" i="4" s="1"/>
  <c r="F49" i="4"/>
  <c r="E49" i="4"/>
  <c r="G49" i="4" s="1"/>
  <c r="F48" i="4"/>
  <c r="E48" i="4"/>
  <c r="G48" i="4" s="1"/>
  <c r="F47" i="4"/>
  <c r="E47" i="4"/>
  <c r="G47" i="4" s="1"/>
  <c r="F46" i="4"/>
  <c r="E46" i="4"/>
  <c r="G46" i="4" s="1"/>
  <c r="F45" i="4"/>
  <c r="E45" i="4"/>
  <c r="G45" i="4" s="1"/>
  <c r="F44" i="4"/>
  <c r="E44" i="4"/>
  <c r="G44" i="4" s="1"/>
  <c r="F41" i="4"/>
  <c r="E41" i="4"/>
  <c r="G41" i="4" s="1"/>
  <c r="F40" i="4"/>
  <c r="E40" i="4"/>
  <c r="G40" i="4" s="1"/>
  <c r="F39" i="4"/>
  <c r="E39" i="4"/>
  <c r="G39" i="4" s="1"/>
  <c r="F38" i="4"/>
  <c r="E38" i="4"/>
  <c r="G38" i="4" s="1"/>
  <c r="F37" i="4"/>
  <c r="E37" i="4"/>
  <c r="G37" i="4" s="1"/>
  <c r="F36" i="4"/>
  <c r="E36" i="4"/>
  <c r="G36" i="4" s="1"/>
  <c r="F33" i="4"/>
  <c r="E33" i="4"/>
  <c r="G33" i="4" s="1"/>
  <c r="F32" i="4"/>
  <c r="E32" i="4"/>
  <c r="G32" i="4" s="1"/>
  <c r="F31" i="4"/>
  <c r="E31" i="4"/>
  <c r="G31" i="4" s="1"/>
  <c r="F30" i="4"/>
  <c r="E30" i="4"/>
  <c r="G30" i="4" s="1"/>
  <c r="F29" i="4"/>
  <c r="E29" i="4"/>
  <c r="G29" i="4" s="1"/>
  <c r="F28" i="4"/>
  <c r="E28" i="4"/>
  <c r="G28" i="4" s="1"/>
  <c r="G24" i="4"/>
  <c r="F21" i="4"/>
  <c r="F22" i="4"/>
  <c r="F23" i="4"/>
  <c r="F24" i="4"/>
  <c r="F25" i="4"/>
  <c r="F20" i="4"/>
  <c r="E21" i="4"/>
  <c r="G21" i="4" s="1"/>
  <c r="E22" i="4"/>
  <c r="G22" i="4" s="1"/>
  <c r="E23" i="4"/>
  <c r="G23" i="4" s="1"/>
  <c r="E24" i="4"/>
  <c r="E25" i="4"/>
  <c r="G25" i="4" s="1"/>
  <c r="E20" i="4"/>
  <c r="G20" i="4" s="1"/>
  <c r="F13" i="4"/>
  <c r="F12" i="4"/>
  <c r="F17" i="4"/>
  <c r="F16" i="4"/>
  <c r="F15" i="4"/>
  <c r="F14" i="4"/>
  <c r="F5" i="4"/>
  <c r="F6" i="4"/>
  <c r="F7" i="4"/>
  <c r="F8" i="4"/>
  <c r="F9" i="4"/>
  <c r="F4" i="4"/>
  <c r="B100" i="4"/>
  <c r="C99" i="4"/>
  <c r="B99" i="4"/>
  <c r="C98" i="4"/>
  <c r="B98" i="4"/>
  <c r="C90" i="4"/>
  <c r="B90" i="4"/>
  <c r="C82" i="4"/>
  <c r="B82" i="4"/>
  <c r="C74" i="4"/>
  <c r="B74" i="4"/>
  <c r="C66" i="4"/>
  <c r="B66" i="4"/>
  <c r="C58" i="4"/>
  <c r="B58" i="4"/>
  <c r="C50" i="4"/>
  <c r="B50" i="4"/>
  <c r="C42" i="4"/>
  <c r="B42" i="4"/>
  <c r="C34" i="4"/>
  <c r="B34" i="4"/>
  <c r="C26" i="4"/>
  <c r="B26" i="4"/>
  <c r="B18" i="4"/>
  <c r="B10" i="4"/>
  <c r="F50" i="4" l="1"/>
  <c r="G50" i="4"/>
  <c r="G26" i="4"/>
  <c r="F26" i="4"/>
  <c r="D20" i="13"/>
  <c r="D22" i="13" s="1"/>
  <c r="D18" i="13"/>
  <c r="C20" i="13"/>
  <c r="F99" i="6"/>
  <c r="G99" i="6"/>
  <c r="F82" i="4"/>
  <c r="F66" i="4"/>
  <c r="G58" i="4"/>
  <c r="F58" i="4"/>
  <c r="G34" i="4"/>
  <c r="F18" i="4"/>
  <c r="F10" i="4"/>
  <c r="F42" i="4"/>
  <c r="F34" i="4"/>
  <c r="G98" i="4"/>
  <c r="G90" i="4"/>
  <c r="G82" i="4"/>
  <c r="G74" i="4"/>
  <c r="G66" i="4"/>
  <c r="G42" i="4"/>
  <c r="C21" i="13" l="1"/>
  <c r="C22" i="13"/>
  <c r="C23" i="13" s="1"/>
  <c r="F100" i="6"/>
  <c r="F102" i="6" s="1"/>
  <c r="G99" i="4"/>
  <c r="F99" i="4"/>
  <c r="F101" i="6" l="1"/>
  <c r="F103" i="6" s="1"/>
  <c r="F104" i="6" s="1"/>
  <c r="F100" i="4"/>
  <c r="F102" i="4" s="1"/>
  <c r="F101" i="4" l="1"/>
  <c r="F103" i="4" s="1"/>
  <c r="F104" i="4" s="1"/>
</calcChain>
</file>

<file path=xl/sharedStrings.xml><?xml version="1.0" encoding="utf-8"?>
<sst xmlns="http://schemas.openxmlformats.org/spreadsheetml/2006/main" count="762" uniqueCount="291">
  <si>
    <t>Total Mensal</t>
  </si>
  <si>
    <t>Dieta Normal</t>
  </si>
  <si>
    <t>Acompanhantes</t>
  </si>
  <si>
    <t>Dieta Branda</t>
  </si>
  <si>
    <t>Dieta Pastosa</t>
  </si>
  <si>
    <t>Dieta Semiliquida</t>
  </si>
  <si>
    <t>Dieta Liquida</t>
  </si>
  <si>
    <t>Dieta Hipoproteica</t>
  </si>
  <si>
    <t>Dieta Hipossódica</t>
  </si>
  <si>
    <t>TIPO DA REFEIÇÃO</t>
  </si>
  <si>
    <t>Desjejum</t>
  </si>
  <si>
    <t>Colação</t>
  </si>
  <si>
    <t>Almoço</t>
  </si>
  <si>
    <t>Merenda</t>
  </si>
  <si>
    <t>Ceia</t>
  </si>
  <si>
    <t>Total</t>
  </si>
  <si>
    <t>Dieta Hipoglicídica</t>
  </si>
  <si>
    <t>Dieta Hipolipídica</t>
  </si>
  <si>
    <t>Dieta Isenta De Lactose</t>
  </si>
  <si>
    <t xml:space="preserve">Funcionários </t>
  </si>
  <si>
    <t>Paciente ADULTO</t>
  </si>
  <si>
    <t>Paciente PEDIATRIA</t>
  </si>
  <si>
    <t xml:space="preserve">Total (A+P) </t>
  </si>
  <si>
    <t xml:space="preserve">Custo Unitário ($) </t>
  </si>
  <si>
    <t xml:space="preserve">Custo Total ($) </t>
  </si>
  <si>
    <t xml:space="preserve">Custo Unitário Adulto ($) </t>
  </si>
  <si>
    <t>Custo Unitário Pediatria ($) - 80% da Adulta</t>
  </si>
  <si>
    <t xml:space="preserve">Custo Total Adulto ($) </t>
  </si>
  <si>
    <t>Custo Total Pediatria ($)</t>
  </si>
  <si>
    <t>ESTIMATIVA MENSAL DE CONSUMO</t>
  </si>
  <si>
    <t>Custo Unitário ($)</t>
  </si>
  <si>
    <t>Custo Total ($)</t>
  </si>
  <si>
    <t>(x)</t>
  </si>
  <si>
    <t xml:space="preserve">Custo Unitário ($) - Adulto </t>
  </si>
  <si>
    <t>Custo Unitário ($) - Pediatria</t>
  </si>
  <si>
    <t xml:space="preserve">Custo Total ($) - Adulto </t>
  </si>
  <si>
    <t xml:space="preserve">Custo Total ($) - Pediatria </t>
  </si>
  <si>
    <t>Total Mensal (A+P)</t>
  </si>
  <si>
    <t>Alimentação Complementar (2% do Total)</t>
  </si>
  <si>
    <t>Fórmula Infantil (2% do Total)</t>
  </si>
  <si>
    <t>Total Mensal ($)</t>
  </si>
  <si>
    <t>Total Global (12 meses) ($)</t>
  </si>
  <si>
    <t>UPA ITABORAI</t>
  </si>
  <si>
    <t>LOTE III</t>
  </si>
  <si>
    <t>UPA NITERÓI - FONSECA</t>
  </si>
  <si>
    <t>UPA</t>
  </si>
  <si>
    <t>Distribuição Pessoal</t>
  </si>
  <si>
    <t xml:space="preserve">FORMAÇÃO DE PREÇO ABERTO POR ESCALA E POR UPA </t>
  </si>
  <si>
    <t>12x36 DIURNO</t>
  </si>
  <si>
    <t>CUSTO UNITÁRIO ($)</t>
  </si>
  <si>
    <t>CUSTO TOTAL ($)</t>
  </si>
  <si>
    <t>Copeiro</t>
  </si>
  <si>
    <t>Total por LOTE</t>
  </si>
  <si>
    <t>NITERÓI - FONSECA</t>
  </si>
  <si>
    <t>ITABORAI</t>
  </si>
  <si>
    <t>DESCRIÇÃO</t>
  </si>
  <si>
    <t>UNIDADE</t>
  </si>
  <si>
    <t>1- Água de coco natural</t>
  </si>
  <si>
    <t>Litro</t>
  </si>
  <si>
    <t>2- Água mineral industrializada c/ ou s/gás</t>
  </si>
  <si>
    <t>Copo 200 ml</t>
  </si>
  <si>
    <t>3- Água mineral industrializada c/ ou s/ gás</t>
  </si>
  <si>
    <t>Gf. 500 ml</t>
  </si>
  <si>
    <t>4- Água mineral industrializado galão 20 litros</t>
  </si>
  <si>
    <t>Unid</t>
  </si>
  <si>
    <t>5- Balas de frutas (pç)</t>
  </si>
  <si>
    <t>5 g</t>
  </si>
  <si>
    <t>6- Bebidas isotônicas</t>
  </si>
  <si>
    <t>473 ml</t>
  </si>
  <si>
    <t>7- Biscoito doce ou salgado (cream cracker, polvilho, sequilho, waffer, etc)</t>
  </si>
  <si>
    <t>50 g.</t>
  </si>
  <si>
    <t>8- Bolo industrializado</t>
  </si>
  <si>
    <t>45g</t>
  </si>
  <si>
    <t>9- Chá ou mate (com ou sem açúcar ou adoçante)</t>
  </si>
  <si>
    <t>10- Copo descartável 200 ml com tampa própria, cartela c/100 und</t>
  </si>
  <si>
    <t>11- Frasco diet de 300 a 500 ml</t>
  </si>
  <si>
    <t>12.1- Abacaxi</t>
  </si>
  <si>
    <t>150g</t>
  </si>
  <si>
    <t>12.2-Ameixa seca</t>
  </si>
  <si>
    <t>12.3- Banana</t>
  </si>
  <si>
    <t>12.4- Laranja</t>
  </si>
  <si>
    <t>50g</t>
  </si>
  <si>
    <t>12.5- Maçã</t>
  </si>
  <si>
    <t>150 g.</t>
  </si>
  <si>
    <t>12.6- Mamão</t>
  </si>
  <si>
    <t>12.7- Melancia</t>
  </si>
  <si>
    <t>150g.</t>
  </si>
  <si>
    <t>12.8- Melão</t>
  </si>
  <si>
    <t>12.9- Pêra</t>
  </si>
  <si>
    <t>13-  Gelatina comum</t>
  </si>
  <si>
    <t>100g.</t>
  </si>
  <si>
    <t>14- Gelatina dietética</t>
  </si>
  <si>
    <t>15- Gelatina comum (80g) + creme de leite (20g)</t>
  </si>
  <si>
    <t>16- Geleia de frutas ou diet. (porção de 15g)</t>
  </si>
  <si>
    <t>17- Geleia de mocotó</t>
  </si>
  <si>
    <t>80g.</t>
  </si>
  <si>
    <t>18- Iogurte dietético com polpa de fruta ou natural (100ml)</t>
  </si>
  <si>
    <t>Und</t>
  </si>
  <si>
    <t>19- Iogurte com polpa de fruta ou natural com leite desnatado ou integral com 200ml</t>
  </si>
  <si>
    <t>20- Iogurte com frutas e cereal 200ml</t>
  </si>
  <si>
    <t>21- Leite com chocolate ou similar</t>
  </si>
  <si>
    <t>22- Leite fermentado com lactobacilos (80g)</t>
  </si>
  <si>
    <t>23- Leite de vaca, tipo “longa vida” (integral, desnatado, semidesnatado) ou em pó (puro) c/ ou s/ açúcar ou adoçante</t>
  </si>
  <si>
    <t>24- Leite com sabores (achocolatado, etc.) diversos, embalagem tetra Pack com 200 ml</t>
  </si>
  <si>
    <t>25- Leite desengordurado reconstituído a partir do pó a 10%</t>
  </si>
  <si>
    <t>26.1- Fórmula não láctea com extrato solúvel de soja, acrescido de óleo vegetal refinado, farinha de aveia, arroz e sais minerais.</t>
  </si>
  <si>
    <t>26.2- Fórmula não láctea, a base de soja, sem sacarose, com L-metionina.</t>
  </si>
  <si>
    <t>26.3- Fórmula não láctea, a base de proteína isolada de soja, com xarope de milho, óleos vegetais, sacarose, lecitina de soja e metionina, enriquecida com ferro.</t>
  </si>
  <si>
    <t>26.4- Fórmula não láctea, para lactentes, à base de proteína isolada de soja, isenta de sacarose, com vitaminas e minerais.</t>
  </si>
  <si>
    <t>26.5- Fórmula não láctea, para lactentes e crianças, isenta de sacarose, a base de proteína isolada de soja e enriquecida com L- metionina e L-carnitina, vitaminas, minerais, ferro e outros oligoelementos.</t>
  </si>
  <si>
    <t>26.6- Fórmula não láctea, para lactentes e crianças, isenta de glúten, a base de proteína isolada de soja, enriquecida com L-metionina, baixa osmolaridade, suplementada com ferro, taurina, carnitina, biotina, ácido pantotênico e vitamina K.</t>
  </si>
  <si>
    <t>26.7- Complemento nutricional lácteo em pó hipercalórico e hiperprotéico</t>
  </si>
  <si>
    <t>40g.</t>
  </si>
  <si>
    <t>27.1- Módulo de fibras solúveis</t>
  </si>
  <si>
    <t>5g.</t>
  </si>
  <si>
    <t>27.2- Módulo com mix de fibras</t>
  </si>
  <si>
    <t>27.3- Módulo de proteína a base de caseinato</t>
  </si>
  <si>
    <t>10g.</t>
  </si>
  <si>
    <t>27.4- Módulo de glutamina</t>
  </si>
  <si>
    <t>27.5- Módulo de carboidrato a base de polímeros de glicose</t>
  </si>
  <si>
    <t>27.6- Módulo de lipídeos a base de TCM com ou sem AGE</t>
  </si>
  <si>
    <t>10ml</t>
  </si>
  <si>
    <t>27.8- Módulo de fibra prebiótica com 4 tipos de cepas probióticas</t>
  </si>
  <si>
    <t>27.9- Espessante instantâneo para alimentos líquidos e semi-sólidos, frio ou quente</t>
  </si>
  <si>
    <t>28- Manteiga c/ ou s/sal embalagem individual (porção de 10g)</t>
  </si>
  <si>
    <t>29- Mel de abelha (porção de 30 ml)</t>
  </si>
  <si>
    <t>30- Mistura nutritiva (leite integral +10% de leite em pó +5% de complemento proteico + 30% de fruta c/ ou s/ açúcar ou adoçante.</t>
  </si>
  <si>
    <t>31- Mingau/ mucilagem/ decoto (amido de milho, aveia, fubá, creme de arroz ou similar) com ou sem adoçante ou açúcar, com leite desnatado ou integral ou soja.</t>
  </si>
  <si>
    <t>32-Pão de sal ou doce (creme) ou forma ou forma light ou forma integral (50 gramas) c/ ou s/ 05 (cinco) gramas de manteiga.</t>
  </si>
  <si>
    <t>33- Picolé de frutas</t>
  </si>
  <si>
    <t>34- Queijo (minas, prato, ricota e outros)</t>
  </si>
  <si>
    <t>30 g.</t>
  </si>
  <si>
    <t>35- Refresco de fruta natural c/ ou s/ açúcar ou adoçante</t>
  </si>
  <si>
    <t>36- Salada de fruta</t>
  </si>
  <si>
    <t>120 g.</t>
  </si>
  <si>
    <t>37- Sopa creme de legumes (caldo de carne (6% + legumes B e C + farinha (3%) + manteiga (3%) + leite (6%) c/ ou s/ sal</t>
  </si>
  <si>
    <t>38-Sorvete cremoso ou de frutas light ou comum</t>
  </si>
  <si>
    <t>110 g.</t>
  </si>
  <si>
    <t>39-Suco normal ou light ou soja ou soja light (diversos sabores) Tetra Pack 200ml</t>
  </si>
  <si>
    <t>40-Suco de frutas com ou sem legumes (contendo uma ou mais qualidades de legumes e/ ou frutas com açúcar ou adoçante).</t>
  </si>
  <si>
    <t>41-Vitamina de frutas com ou sem legumes, com leite de vaca ou soja, com açúcar ou adoçante (contendo uma ou mais frutas e/ ou um ou mais legumes com aveia ou não).</t>
  </si>
  <si>
    <t>UNIDADE DE MEDIDA</t>
  </si>
  <si>
    <t>VALOR UNITÁRIO ($)</t>
  </si>
  <si>
    <t>1 - Leite em pó modificado, para lactente sadio no primeiro semestre de vida, com proteínas adaptadas em sua relação caseína/proteínas solúveis, com predominância de soro do leite contendo soro desmineralizado, enriquecido com ferro, vitaminas e outros oligoelementos .</t>
  </si>
  <si>
    <t>2 - Leite em pó modificado, para lactente sadio após o sexto mês de vida, com proteínas adaptadas em sua relação caseína/proteínas solúveis, contendo soro desmineralizado, enriquecido com ferro, vitaminas e outros oligoelementos.</t>
  </si>
  <si>
    <t>3- Fórmula anti-regurgitação à base de leite, para lactentes, completa e suplementada com vitaminas, minerais, ferro e outros oligoelementos .</t>
  </si>
  <si>
    <t>4 - Leite em pó modificado, para lactente sadio no primeiro semestre de vida, com predominância protéica de caseína, acrescido de óleo vegetal, malto - dextrina, vitaminas, minerais, ferro e outros oligoelementos.</t>
  </si>
  <si>
    <t>5 - Leite em pó modificado, para lactente sadio a partir do sexto mês de vida, com predominância protéica de caseína, acrescido de óleo vegetal, malto-dextrina, sacarose, vitaminas, minerais, ferro e outros oligoelementos.</t>
  </si>
  <si>
    <t>6 - Fór mula para lactentes, à base de soja, acrescidade malto-dextrina, vitaminas, minerais, ferro e outros oligoelementos.</t>
  </si>
  <si>
    <t>7 - Fórmula para lactentes prematuros e recém-nascidos com baixo peso, contendo soro de leite desmineralizado, leite desnatado, TCM, óleos vegetais,  malto- dextrina, lecitina de soja, taurina, L-carnitina, LCPUFAs, vitaminas e sais minerais.</t>
  </si>
  <si>
    <t>8 - Alimento complementar para lactentes, indicado exclusivamente para suplementar o  leite materno, à base de proteína hipoalergênica, maltos e - dextrina e minerais.</t>
  </si>
  <si>
    <t>Porção5 g</t>
  </si>
  <si>
    <t>9 - Fórmula isenta de lactose, com caseína, gordura láctea, gordura vegetal, malto-dextrina e enriquecida com vitaminas, minerais, ferro e outros oligelementos.</t>
  </si>
  <si>
    <t>10 - Fórmula semi-elementar, para lactentes e crianças, à base de hidrolisado de    proteína do soro do leite, com TCM, malto-dextrina, de baixa osmolalidade e enriquecida com vitaminas, minerais, ferro e outros oligoelementos.</t>
  </si>
  <si>
    <t>11 - Fórmula para lactentes com problemas de má absorção, hipoalergênica e de baixa osmolalidade, contendo proteínas hidrolisadas de soja, TCM, óleo vegetal e carboidratos de fácil digestão.</t>
  </si>
  <si>
    <t>12 - Dieta elementar e hipoalergênica, com 100% de aminoácidos livres e nutricionalmente completa. Indicada para crianças desde o nascimento. Alta absorção.</t>
  </si>
  <si>
    <t>Dados para composição dos custos referentes ao pessoal mínimo necessário a execução do serviço no local</t>
  </si>
  <si>
    <t>Tipo de serviço</t>
  </si>
  <si>
    <t>Classificação Brasileira de Ocupações (CBO)</t>
  </si>
  <si>
    <t>Salário Normativo da Categoria Profissional</t>
  </si>
  <si>
    <t>Categoria Profissional</t>
  </si>
  <si>
    <t>Data base da categoria</t>
  </si>
  <si>
    <t>Módulo 1 - Composição da Remuneração</t>
  </si>
  <si>
    <t>Composição da Remuneração</t>
  </si>
  <si>
    <t>Valor (R$)</t>
  </si>
  <si>
    <t>A</t>
  </si>
  <si>
    <t>Salário-Base</t>
  </si>
  <si>
    <t>B</t>
  </si>
  <si>
    <t>Adicional de Periculosidade</t>
  </si>
  <si>
    <t>30% sobre o salário base</t>
  </si>
  <si>
    <t>C</t>
  </si>
  <si>
    <t>Adicional de Insalubridade</t>
  </si>
  <si>
    <t>D</t>
  </si>
  <si>
    <t>Adicional Noturno</t>
  </si>
  <si>
    <t>salário x 0,5833 x 0,20</t>
  </si>
  <si>
    <t>E</t>
  </si>
  <si>
    <t>Adicional de Hora Noturna Reduzida</t>
  </si>
  <si>
    <t>salário x 8,33% x 1,20</t>
  </si>
  <si>
    <t>G</t>
  </si>
  <si>
    <t>Outros (especificar)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</si>
  <si>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</si>
  <si>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</si>
  <si>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</si>
  <si>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</si>
  <si>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</si>
  <si>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</si>
  <si>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</si>
  <si>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</si>
  <si>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</si>
  <si>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</si>
  <si>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</si>
  <si>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Salário Educação</t>
  </si>
  <si>
    <t>SAT</t>
  </si>
  <si>
    <t>anexo V do Decreto 6.957/2009</t>
  </si>
  <si>
    <t>SESC ou SESI</t>
  </si>
  <si>
    <t>SENAI - SENAC</t>
  </si>
  <si>
    <t>F</t>
  </si>
  <si>
    <t>SEBRAE</t>
  </si>
  <si>
    <t>INCRA</t>
  </si>
  <si>
    <t>H</t>
  </si>
  <si>
    <t>FGTS</t>
  </si>
  <si>
    <t xml:space="preserve">Total 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</si>
  <si>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</si>
  <si>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</si>
  <si>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</si>
  <si>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</si>
  <si>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</si>
  <si>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21 x valor mínimo diário - (21 x valor mínimo diário x 0,10)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</si>
  <si>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</si>
  <si>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</si>
  <si>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</si>
  <si>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</si>
  <si>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</si>
  <si>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</si>
  <si>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</si>
  <si>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</si>
  <si>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</si>
  <si>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</si>
  <si>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alíquota do submódulo 2.2 sobre o valor do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</si>
  <si>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</si>
  <si>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</si>
  <si>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</si>
  <si>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</si>
  <si>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</si>
  <si>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Férias</t>
  </si>
  <si>
    <t>Licença-Paternidade</t>
  </si>
  <si>
    <t>Ausência por acidente de trabalho</t>
  </si>
  <si>
    <t>Afastamento Maternidade</t>
  </si>
  <si>
    <t>depende da atividade exercida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</si>
  <si>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</si>
  <si>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</si>
  <si>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</si>
  <si>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</si>
  <si>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</si>
  <si>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</si>
  <si>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</si>
  <si>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</si>
  <si>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</si>
  <si>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</si>
  <si>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</si>
  <si>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</si>
  <si>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</si>
  <si>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</si>
  <si>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</si>
  <si>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</si>
  <si>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</si>
  <si>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</si>
  <si>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</si>
  <si>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</si>
  <si>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r>
      <t>Pessoal mínimo necessário a execução do serviço in loco</t>
    </r>
    <r>
      <rPr>
        <b/>
        <sz val="10"/>
        <color rgb="FF000000"/>
        <rFont val="Times New Roman"/>
        <family val="1"/>
      </rPr>
      <t xml:space="preserve"> vinculada à execução contratual (valor por empregado)</t>
    </r>
  </si>
  <si>
    <t>Subtotal (A + B +C+ D+E)</t>
  </si>
  <si>
    <t>Módulo 6 – Custos Indiretos, Tributos e Lucro</t>
  </si>
  <si>
    <t xml:space="preserve">Valor Total por Empregado </t>
  </si>
  <si>
    <t>EXPLICAÇÃO DA COTAÇÃO POR ITEM</t>
  </si>
  <si>
    <t>ITEM</t>
  </si>
  <si>
    <t>VALORES ($)</t>
  </si>
  <si>
    <t>NITERÓI (FONSECA)</t>
  </si>
  <si>
    <t>Valor embutido no ANEXO IV-A: Estimativa Mensal e Formação de Preços</t>
  </si>
  <si>
    <t>Valor igual ao apresentado no ANEXO IV-D (faturamento fixo)</t>
  </si>
  <si>
    <t>2% do Total de Refeições Mensal - conforme ANEXO IV-A (faturamento variável com conforme consumo)</t>
  </si>
  <si>
    <t>Gêneros Alimentícios</t>
  </si>
  <si>
    <t>Descartáveis e Material de Limpeza</t>
  </si>
  <si>
    <t xml:space="preserve">Utensílios da Empresa </t>
  </si>
  <si>
    <t xml:space="preserve">Equipamentos e Mobiliários da Empresa </t>
  </si>
  <si>
    <t>Gás de cozinha (se for da contratada)</t>
  </si>
  <si>
    <t>Laudos de Análises Microbiológicas de Equipamentos (conforme solicitado no TR)</t>
  </si>
  <si>
    <t>Laudos de Análise Microbiológica – Utensílios (conforme solicitado no TR)</t>
  </si>
  <si>
    <t>Laudos de Análise Microbiológica – Alimento</t>
  </si>
  <si>
    <t>Laudos de Análise Microbiológica - Mão de Manipuladores (conforme solicitado no TR)</t>
  </si>
  <si>
    <t xml:space="preserve">Manutenção </t>
  </si>
  <si>
    <t xml:space="preserve">Total Mensal por Unidade ($) </t>
  </si>
  <si>
    <t xml:space="preserve">Alimentação Complementar </t>
  </si>
  <si>
    <t>Fórmulas Infantis</t>
  </si>
  <si>
    <t>Total de Pessoal Mínimo a Execução do Serviço In Loco ($)</t>
  </si>
  <si>
    <t>Total Global (12 meses) por UNIDADE ($)</t>
  </si>
  <si>
    <t>Total Mensal por LOTE – VALOR MENSAL DO CONTRATO ($)</t>
  </si>
  <si>
    <t>Total Global (12 meses) por LOTE – VALOR TOTAL DO CONTRATO ($)</t>
  </si>
  <si>
    <t>UPA NITERÓI (FONSECA)</t>
  </si>
  <si>
    <t>MENSAL POR UPA ($)</t>
  </si>
  <si>
    <t>MENSAL POR LOTE ($)</t>
  </si>
  <si>
    <t xml:space="preserve"> GLOBAL POR LOTE (C x 12 MESES) – ($)</t>
  </si>
  <si>
    <t>ESTIMATIVA DE CONSUMO MENSAL</t>
  </si>
  <si>
    <t xml:space="preserve">Valor igual ao apresentado no ANEXO IV-A </t>
  </si>
  <si>
    <r>
      <t xml:space="preserve">Valor igual ao apresentado no </t>
    </r>
    <r>
      <rPr>
        <b/>
        <sz val="9"/>
        <color rgb="FFFF0000"/>
        <rFont val="Times New Roman"/>
        <family val="1"/>
      </rPr>
      <t>SOMATÓRIO FINAL DO ANEXO IV-A</t>
    </r>
    <r>
      <rPr>
        <b/>
        <sz val="9"/>
        <color rgb="FF000000"/>
        <rFont val="Times New Roman"/>
        <family val="1"/>
      </rPr>
      <t xml:space="preserve"> (faturamento variável com conforme consumo)</t>
    </r>
  </si>
  <si>
    <t xml:space="preserve">FORMAÇÃO DE PREÇOS </t>
  </si>
  <si>
    <t>Formação de Preços</t>
  </si>
  <si>
    <t xml:space="preserve"> LOTE III</t>
  </si>
  <si>
    <t>Jantar</t>
  </si>
  <si>
    <t>Total Mensal de Refeições por Unidade ($)</t>
  </si>
  <si>
    <t>Total Mensal da Proposta por UNIDADE ($)</t>
  </si>
  <si>
    <t xml:space="preserve"> 2% do Total de Refeições Mensal  - conforme ANEXO IV-A (faturamento variável com conforme consumo)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</si>
</sst>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rgb="FF000000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  <font>
      <sz val="9"/>
      <color theme="1"/>
      <name val="Calibri"/>
      <family val="2"/>
      <scheme val="minor"/>
    </font>
    <font>
      <b/>
      <sz val="9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53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3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/>
    </xf>
    <xf numFmtId="0" fontId="0" fillId="0" borderId="0" xfId="0"/>
    <xf numFmtId="0" fontId="3" fillId="4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1" fontId="5" fillId="2" borderId="1" xfId="3" applyNumberFormat="1" applyFont="1" applyFill="1" applyBorder="1" applyAlignment="1">
      <alignment horizontal="center" vertical="center" wrapText="1"/>
    </xf>
    <xf numFmtId="1" fontId="5" fillId="2" borderId="1" xfId="1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44" fontId="0" fillId="0" borderId="0" xfId="52" applyFont="1"/>
    <xf numFmtId="0" fontId="0" fillId="0" borderId="0" xfId="0"/>
    <xf numFmtId="0" fontId="7" fillId="0" borderId="13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0" fontId="9" fillId="0" borderId="12" xfId="0" applyNumberFormat="1" applyFont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12" xfId="0" applyFont="1" applyBorder="1" applyAlignment="1">
      <alignment horizontal="justify" vertical="center" wrapText="1"/>
    </xf>
    <xf numFmtId="10" fontId="9" fillId="0" borderId="0" xfId="0" applyNumberFormat="1" applyFont="1" applyAlignment="1">
      <alignment vertical="center"/>
    </xf>
    <xf numFmtId="0" fontId="7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44" fontId="8" fillId="0" borderId="1" xfId="52" applyFont="1" applyBorder="1" applyAlignment="1">
      <alignment horizontal="center" vertical="center" wrapText="1"/>
    </xf>
    <xf numFmtId="44" fontId="3" fillId="4" borderId="1" xfId="52" applyFont="1" applyFill="1" applyBorder="1" applyAlignment="1">
      <alignment horizontal="center" vertical="center" wrapText="1"/>
    </xf>
    <xf numFmtId="44" fontId="3" fillId="4" borderId="1" xfId="52" applyFont="1" applyFill="1" applyBorder="1" applyAlignment="1">
      <alignment vertical="center"/>
    </xf>
    <xf numFmtId="0" fontId="4" fillId="0" borderId="0" xfId="0" applyFont="1"/>
    <xf numFmtId="44" fontId="4" fillId="0" borderId="0" xfId="52" applyFont="1"/>
    <xf numFmtId="0" fontId="0" fillId="0" borderId="0" xfId="0"/>
    <xf numFmtId="1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0" fontId="0" fillId="0" borderId="0" xfId="0"/>
    <xf numFmtId="44" fontId="3" fillId="3" borderId="1" xfId="52" applyFont="1" applyFill="1" applyBorder="1" applyAlignment="1">
      <alignment horizontal="center" vertical="center" wrapText="1"/>
    </xf>
    <xf numFmtId="44" fontId="3" fillId="2" borderId="1" xfId="52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4" fontId="5" fillId="3" borderId="12" xfId="52" applyFont="1" applyFill="1" applyBorder="1" applyAlignment="1">
      <alignment horizontal="center" vertical="center" wrapText="1"/>
    </xf>
    <xf numFmtId="44" fontId="5" fillId="3" borderId="13" xfId="52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vertical="center" wrapText="1"/>
    </xf>
    <xf numFmtId="0" fontId="10" fillId="0" borderId="0" xfId="0" applyFont="1"/>
    <xf numFmtId="44" fontId="5" fillId="2" borderId="1" xfId="52" applyFont="1" applyFill="1" applyBorder="1" applyAlignment="1">
      <alignment horizontal="center" vertical="center" wrapText="1"/>
    </xf>
    <xf numFmtId="44" fontId="4" fillId="0" borderId="1" xfId="52" applyFont="1" applyBorder="1" applyProtection="1">
      <protection locked="0"/>
    </xf>
    <xf numFmtId="44" fontId="4" fillId="0" borderId="1" xfId="52" applyFont="1" applyBorder="1"/>
    <xf numFmtId="44" fontId="5" fillId="4" borderId="1" xfId="52" applyFont="1" applyFill="1" applyBorder="1"/>
    <xf numFmtId="44" fontId="5" fillId="3" borderId="1" xfId="52" applyFont="1" applyFill="1" applyBorder="1"/>
    <xf numFmtId="1" fontId="0" fillId="0" borderId="0" xfId="0" applyNumberFormat="1" applyAlignment="1">
      <alignment vertical="center"/>
    </xf>
    <xf numFmtId="44" fontId="5" fillId="3" borderId="1" xfId="52" applyFont="1" applyFill="1" applyBorder="1" applyAlignment="1">
      <alignment horizontal="center" vertical="center" wrapText="1"/>
    </xf>
    <xf numFmtId="44" fontId="4" fillId="0" borderId="1" xfId="52" applyFont="1" applyBorder="1" applyAlignment="1">
      <alignment vertical="center"/>
    </xf>
    <xf numFmtId="44" fontId="5" fillId="4" borderId="1" xfId="52" applyFont="1" applyFill="1" applyBorder="1" applyAlignment="1">
      <alignment vertical="center"/>
    </xf>
    <xf numFmtId="44" fontId="4" fillId="0" borderId="0" xfId="52" applyFont="1" applyAlignment="1">
      <alignment vertical="center"/>
    </xf>
    <xf numFmtId="44" fontId="5" fillId="3" borderId="1" xfId="52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44" fontId="8" fillId="0" borderId="1" xfId="52" applyFont="1" applyFill="1" applyBorder="1" applyAlignment="1">
      <alignment vertical="center"/>
    </xf>
    <xf numFmtId="44" fontId="5" fillId="3" borderId="1" xfId="0" applyNumberFormat="1" applyFont="1" applyFill="1" applyBorder="1"/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44" fontId="7" fillId="3" borderId="1" xfId="52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44" fontId="9" fillId="0" borderId="1" xfId="52" applyFont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vertical="center" wrapText="1"/>
    </xf>
    <xf numFmtId="44" fontId="5" fillId="0" borderId="12" xfId="52" applyFont="1" applyBorder="1" applyAlignment="1" applyProtection="1">
      <alignment horizontal="center" vertical="center" wrapText="1"/>
      <protection locked="0"/>
    </xf>
    <xf numFmtId="44" fontId="4" fillId="0" borderId="1" xfId="52" applyFont="1" applyBorder="1" applyAlignment="1" applyProtection="1">
      <alignment vertical="center"/>
      <protection locked="0"/>
    </xf>
    <xf numFmtId="44" fontId="4" fillId="0" borderId="1" xfId="52" applyFont="1" applyBorder="1" applyAlignment="1" applyProtection="1">
      <alignment vertical="center"/>
      <protection locked="0"/>
    </xf>
    <xf numFmtId="44" fontId="8" fillId="0" borderId="1" xfId="52" applyFont="1" applyFill="1" applyBorder="1" applyAlignment="1" applyProtection="1">
      <alignment vertical="center"/>
      <protection locked="0"/>
    </xf>
    <xf numFmtId="44" fontId="8" fillId="0" borderId="1" xfId="52" applyFont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44" fontId="5" fillId="0" borderId="9" xfId="52" applyFont="1" applyBorder="1" applyAlignment="1">
      <alignment horizontal="center"/>
    </xf>
    <xf numFmtId="44" fontId="5" fillId="0" borderId="10" xfId="52" applyFont="1" applyBorder="1" applyAlignment="1">
      <alignment horizontal="center"/>
    </xf>
    <xf numFmtId="44" fontId="3" fillId="3" borderId="9" xfId="52" applyFont="1" applyFill="1" applyBorder="1" applyAlignment="1">
      <alignment horizontal="center" vertical="center"/>
    </xf>
    <xf numFmtId="44" fontId="3" fillId="3" borderId="10" xfId="52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" fontId="4" fillId="4" borderId="2" xfId="0" applyNumberFormat="1" applyFont="1" applyFill="1" applyBorder="1" applyAlignment="1">
      <alignment horizontal="center" vertical="center"/>
    </xf>
    <xf numFmtId="1" fontId="4" fillId="4" borderId="3" xfId="0" applyNumberFormat="1" applyFont="1" applyFill="1" applyBorder="1" applyAlignment="1">
      <alignment horizontal="center" vertical="center"/>
    </xf>
    <xf numFmtId="44" fontId="4" fillId="0" borderId="2" xfId="52" applyFont="1" applyBorder="1" applyAlignment="1" applyProtection="1">
      <alignment horizontal="center"/>
      <protection locked="0"/>
    </xf>
    <xf numFmtId="44" fontId="4" fillId="0" borderId="3" xfId="52" applyFont="1" applyBorder="1" applyAlignment="1" applyProtection="1">
      <alignment horizontal="center"/>
      <protection locked="0"/>
    </xf>
    <xf numFmtId="44" fontId="4" fillId="0" borderId="2" xfId="52" applyFont="1" applyBorder="1" applyAlignment="1">
      <alignment horizontal="center"/>
    </xf>
    <xf numFmtId="44" fontId="4" fillId="0" borderId="3" xfId="52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 wrapText="1"/>
    </xf>
    <xf numFmtId="44" fontId="5" fillId="3" borderId="1" xfId="52" applyFont="1" applyFill="1" applyBorder="1" applyAlignment="1">
      <alignment horizontal="center" vertical="center" wrapText="1"/>
    </xf>
    <xf numFmtId="44" fontId="4" fillId="0" borderId="2" xfId="52" applyFont="1" applyBorder="1" applyProtection="1">
      <protection locked="0"/>
    </xf>
    <xf numFmtId="44" fontId="4" fillId="0" borderId="3" xfId="52" applyFont="1" applyBorder="1" applyProtection="1">
      <protection locked="0"/>
    </xf>
    <xf numFmtId="1" fontId="5" fillId="2" borderId="1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/>
    </xf>
    <xf numFmtId="44" fontId="5" fillId="4" borderId="2" xfId="52" applyFont="1" applyFill="1" applyBorder="1" applyAlignment="1">
      <alignment horizontal="center"/>
    </xf>
    <xf numFmtId="44" fontId="5" fillId="4" borderId="3" xfId="52" applyFont="1" applyFill="1" applyBorder="1" applyAlignment="1">
      <alignment horizontal="center"/>
    </xf>
    <xf numFmtId="1" fontId="4" fillId="4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4" fontId="5" fillId="3" borderId="2" xfId="52" applyFont="1" applyFill="1" applyBorder="1" applyAlignment="1">
      <alignment horizontal="center"/>
    </xf>
    <xf numFmtId="44" fontId="5" fillId="3" borderId="3" xfId="52" applyFont="1" applyFill="1" applyBorder="1" applyAlignment="1">
      <alignment horizontal="center"/>
    </xf>
    <xf numFmtId="0" fontId="5" fillId="3" borderId="1" xfId="0" applyFont="1" applyFill="1" applyBorder="1" applyAlignment="1">
      <alignment horizontal="right"/>
    </xf>
    <xf numFmtId="44" fontId="5" fillId="3" borderId="1" xfId="52" applyFont="1" applyFill="1" applyBorder="1" applyAlignment="1">
      <alignment horizontal="center"/>
    </xf>
    <xf numFmtId="44" fontId="5" fillId="4" borderId="1" xfId="52" applyFont="1" applyFill="1" applyBorder="1" applyAlignment="1">
      <alignment vertical="center"/>
    </xf>
    <xf numFmtId="1" fontId="8" fillId="4" borderId="1" xfId="0" applyNumberFormat="1" applyFont="1" applyFill="1" applyBorder="1" applyAlignment="1">
      <alignment horizontal="center" vertical="center" wrapText="1"/>
    </xf>
    <xf numFmtId="44" fontId="4" fillId="0" borderId="1" xfId="52" applyFont="1" applyBorder="1" applyAlignment="1" applyProtection="1">
      <alignment vertical="center"/>
      <protection locked="0"/>
    </xf>
    <xf numFmtId="44" fontId="4" fillId="0" borderId="1" xfId="52" applyFont="1" applyBorder="1" applyAlignment="1">
      <alignment vertical="center"/>
    </xf>
    <xf numFmtId="44" fontId="5" fillId="3" borderId="1" xfId="52" applyFont="1" applyFill="1" applyBorder="1" applyAlignment="1">
      <alignment horizontal="center" vertical="center"/>
    </xf>
    <xf numFmtId="44" fontId="5" fillId="3" borderId="6" xfId="52" applyFont="1" applyFill="1" applyBorder="1" applyAlignment="1">
      <alignment horizontal="center" vertical="center"/>
    </xf>
    <xf numFmtId="44" fontId="5" fillId="3" borderId="7" xfId="52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right" vertical="center"/>
    </xf>
    <xf numFmtId="44" fontId="5" fillId="4" borderId="2" xfId="52" applyFont="1" applyFill="1" applyBorder="1" applyAlignment="1">
      <alignment horizontal="center" vertical="center"/>
    </xf>
    <xf numFmtId="44" fontId="5" fillId="4" borderId="3" xfId="52" applyFont="1" applyFill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center" vertical="center" wrapText="1"/>
    </xf>
    <xf numFmtId="1" fontId="3" fillId="3" borderId="3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44" fontId="5" fillId="4" borderId="1" xfId="52" applyFont="1" applyFill="1" applyBorder="1" applyAlignment="1">
      <alignment horizontal="center" vertical="center"/>
    </xf>
    <xf numFmtId="1" fontId="5" fillId="3" borderId="2" xfId="0" applyNumberFormat="1" applyFont="1" applyFill="1" applyBorder="1" applyAlignment="1">
      <alignment horizontal="center" vertical="center" wrapText="1"/>
    </xf>
    <xf numFmtId="1" fontId="5" fillId="3" borderId="4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/>
    <xf numFmtId="0" fontId="7" fillId="0" borderId="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0" fillId="0" borderId="14" xfId="0" applyBorder="1"/>
    <xf numFmtId="0" fontId="7" fillId="6" borderId="0" xfId="0" applyFont="1" applyFill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6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3" fillId="2" borderId="1" xfId="52" applyFont="1" applyFill="1" applyBorder="1" applyAlignment="1">
      <alignment horizontal="center" vertical="center" wrapText="1"/>
    </xf>
    <xf numFmtId="44" fontId="3" fillId="3" borderId="1" xfId="52" applyFont="1" applyFill="1" applyBorder="1" applyAlignment="1">
      <alignment horizontal="center" vertical="center" wrapText="1"/>
    </xf>
  </cellXfs>
  <cellStyles count="53">
    <cellStyle name="Moeda" xfId="52" builtinId="4"/>
    <cellStyle name="Moeda 10" xfId="10"/>
    <cellStyle name="Moeda 2" xfId="3"/>
    <cellStyle name="Moeda 2 2" xfId="6"/>
    <cellStyle name="Moeda 2 2 2" xfId="21"/>
    <cellStyle name="Moeda 2 2 3" xfId="27"/>
    <cellStyle name="Moeda 2 2 4" xfId="34"/>
    <cellStyle name="Moeda 2 2 5" xfId="41"/>
    <cellStyle name="Moeda 2 2 6" xfId="48"/>
    <cellStyle name="Moeda 2 2 7" xfId="15"/>
    <cellStyle name="Moeda 2 3" xfId="20"/>
    <cellStyle name="Moeda 2 4" xfId="26"/>
    <cellStyle name="Moeda 2 5" xfId="33"/>
    <cellStyle name="Moeda 2 6" xfId="40"/>
    <cellStyle name="Moeda 2 7" xfId="47"/>
    <cellStyle name="Moeda 2 8" xfId="14"/>
    <cellStyle name="Moeda 3" xfId="8"/>
    <cellStyle name="Moeda 3 2" xfId="24"/>
    <cellStyle name="Moeda 3 3" xfId="30"/>
    <cellStyle name="Moeda 3 4" xfId="37"/>
    <cellStyle name="Moeda 3 5" xfId="44"/>
    <cellStyle name="Moeda 3 6" xfId="51"/>
    <cellStyle name="Moeda 3 7" xfId="17"/>
    <cellStyle name="Moeda 4" xfId="7"/>
    <cellStyle name="Moeda 4 2" xfId="18"/>
    <cellStyle name="Moeda 5" xfId="1"/>
    <cellStyle name="Moeda 6" xfId="31"/>
    <cellStyle name="Moeda 7" xfId="38"/>
    <cellStyle name="Moeda 8" xfId="45"/>
    <cellStyle name="Moeda 9" xfId="12"/>
    <cellStyle name="Normal" xfId="0" builtinId="0"/>
    <cellStyle name="Normal 5" xfId="2"/>
    <cellStyle name="Vírgula 10" xfId="11"/>
    <cellStyle name="Vírgula 2" xfId="4"/>
    <cellStyle name="Vírgula 2 2" xfId="9"/>
    <cellStyle name="Vírgula 2 2 2" xfId="22"/>
    <cellStyle name="Vírgula 2 3" xfId="28"/>
    <cellStyle name="Vírgula 2 4" xfId="35"/>
    <cellStyle name="Vírgula 2 5" xfId="42"/>
    <cellStyle name="Vírgula 2 6" xfId="49"/>
    <cellStyle name="Vírgula 2 7" xfId="16"/>
    <cellStyle name="Vírgula 3" xfId="5"/>
    <cellStyle name="Vírgula 3 2" xfId="23"/>
    <cellStyle name="Vírgula 3 3" xfId="29"/>
    <cellStyle name="Vírgula 3 4" xfId="36"/>
    <cellStyle name="Vírgula 3 5" xfId="43"/>
    <cellStyle name="Vírgula 3 6" xfId="50"/>
    <cellStyle name="Vírgula 4" xfId="19"/>
    <cellStyle name="Vírgula 5" xfId="25"/>
    <cellStyle name="Vírgula 6" xfId="32"/>
    <cellStyle name="Vírgula 7" xfId="39"/>
    <cellStyle name="Vírgula 8" xfId="46"/>
    <cellStyle name="Vírgula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C3" sqref="C3:D3"/>
    </sheetView>
  </sheetViews>
  <sheetFormatPr defaultRowHeight="15" x14ac:dyDescent="0.25"/>
  <cols>
    <col min="1" max="1" width="6.42578125" style="60" customWidth="1"/>
    <col min="2" max="2" width="39.28515625" style="60" customWidth="1"/>
    <col min="3" max="3" width="20" style="45" customWidth="1"/>
    <col min="4" max="4" width="21.28515625" style="45" customWidth="1"/>
  </cols>
  <sheetData>
    <row r="1" spans="1:4" ht="15.75" thickBot="1" x14ac:dyDescent="0.3">
      <c r="A1" s="56" t="s">
        <v>254</v>
      </c>
      <c r="B1" s="92" t="s">
        <v>286</v>
      </c>
      <c r="C1" s="93"/>
      <c r="D1" s="94"/>
    </row>
    <row r="2" spans="1:4" ht="15.75" thickBot="1" x14ac:dyDescent="0.3">
      <c r="A2" s="57" t="s">
        <v>165</v>
      </c>
      <c r="B2" s="58" t="s">
        <v>255</v>
      </c>
      <c r="C2" s="54" t="s">
        <v>256</v>
      </c>
      <c r="D2" s="55" t="s">
        <v>54</v>
      </c>
    </row>
    <row r="3" spans="1:4" ht="15.75" thickBot="1" x14ac:dyDescent="0.3">
      <c r="A3" s="57" t="s">
        <v>167</v>
      </c>
      <c r="B3" s="86" t="s">
        <v>278</v>
      </c>
      <c r="C3" s="87"/>
      <c r="D3" s="87"/>
    </row>
    <row r="4" spans="1:4" ht="15.75" thickBot="1" x14ac:dyDescent="0.3">
      <c r="A4" s="57" t="s">
        <v>170</v>
      </c>
      <c r="B4" s="86" t="s">
        <v>279</v>
      </c>
      <c r="C4" s="95">
        <f>C3+D3</f>
        <v>0</v>
      </c>
      <c r="D4" s="96"/>
    </row>
    <row r="5" spans="1:4" ht="15.75" thickBot="1" x14ac:dyDescent="0.3">
      <c r="A5" s="57" t="s">
        <v>172</v>
      </c>
      <c r="B5" s="59" t="s">
        <v>280</v>
      </c>
      <c r="C5" s="97">
        <f>C4*12</f>
        <v>0</v>
      </c>
      <c r="D5" s="98"/>
    </row>
    <row r="24" spans="5:5" x14ac:dyDescent="0.25">
      <c r="E24">
        <v>2</v>
      </c>
    </row>
  </sheetData>
  <sheetProtection algorithmName="SHA-512" hashValue="oNWXhECiw5Bb5UZcoAVTB72kcWyEBm/LVZiimm4oWVInNBEMVGmSmu6iT6BySZxofc0vWIwAH0uLLtMcTMZmTA==" saltValue="51gnewqJPYq0txXNwmd5PA==" spinCount="100000" sheet="1" objects="1" scenarios="1"/>
  <mergeCells count="3">
    <mergeCell ref="B1:D1"/>
    <mergeCell ref="C4:D4"/>
    <mergeCell ref="C5:D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topLeftCell="A82" workbookViewId="0">
      <selection activeCell="D76" sqref="D76:D81"/>
    </sheetView>
  </sheetViews>
  <sheetFormatPr defaultRowHeight="15" x14ac:dyDescent="0.25"/>
  <cols>
    <col min="1" max="1" width="16.7109375" customWidth="1"/>
    <col min="3" max="3" width="12" customWidth="1"/>
    <col min="4" max="4" width="14.7109375" style="24" customWidth="1"/>
    <col min="5" max="5" width="15.140625" style="24" bestFit="1" customWidth="1"/>
    <col min="6" max="6" width="13" style="24" customWidth="1"/>
    <col min="7" max="7" width="16" style="24" customWidth="1"/>
  </cols>
  <sheetData>
    <row r="1" spans="1:7" s="46" customFormat="1" x14ac:dyDescent="0.25">
      <c r="A1" s="99" t="s">
        <v>277</v>
      </c>
      <c r="B1" s="100"/>
      <c r="C1" s="100"/>
      <c r="D1" s="100"/>
      <c r="E1" s="100"/>
      <c r="F1" s="100"/>
      <c r="G1" s="101"/>
    </row>
    <row r="2" spans="1:7" ht="24" x14ac:dyDescent="0.25">
      <c r="A2" s="1" t="s">
        <v>9</v>
      </c>
      <c r="B2" s="108" t="s">
        <v>281</v>
      </c>
      <c r="C2" s="108"/>
      <c r="D2" s="109" t="s">
        <v>285</v>
      </c>
      <c r="E2" s="109"/>
      <c r="F2" s="109"/>
      <c r="G2" s="109"/>
    </row>
    <row r="3" spans="1:7" x14ac:dyDescent="0.25">
      <c r="A3" s="2" t="s">
        <v>1</v>
      </c>
      <c r="B3" s="108" t="s">
        <v>19</v>
      </c>
      <c r="C3" s="108"/>
      <c r="D3" s="109" t="s">
        <v>23</v>
      </c>
      <c r="E3" s="109"/>
      <c r="F3" s="109" t="s">
        <v>24</v>
      </c>
      <c r="G3" s="109"/>
    </row>
    <row r="4" spans="1:7" x14ac:dyDescent="0.25">
      <c r="A4" s="3" t="s">
        <v>10</v>
      </c>
      <c r="B4" s="102">
        <v>2167</v>
      </c>
      <c r="C4" s="103"/>
      <c r="D4" s="104"/>
      <c r="E4" s="105"/>
      <c r="F4" s="106">
        <f>B4*D4</f>
        <v>0</v>
      </c>
      <c r="G4" s="107"/>
    </row>
    <row r="5" spans="1:7" x14ac:dyDescent="0.25">
      <c r="A5" s="3" t="s">
        <v>11</v>
      </c>
      <c r="B5" s="102">
        <v>0</v>
      </c>
      <c r="C5" s="103"/>
      <c r="D5" s="110"/>
      <c r="E5" s="111"/>
      <c r="F5" s="106">
        <f t="shared" ref="F5:F9" si="0">B5*D5</f>
        <v>0</v>
      </c>
      <c r="G5" s="107"/>
    </row>
    <row r="6" spans="1:7" x14ac:dyDescent="0.25">
      <c r="A6" s="3" t="s">
        <v>12</v>
      </c>
      <c r="B6" s="102">
        <v>2169</v>
      </c>
      <c r="C6" s="103"/>
      <c r="D6" s="110"/>
      <c r="E6" s="111"/>
      <c r="F6" s="106">
        <f t="shared" si="0"/>
        <v>0</v>
      </c>
      <c r="G6" s="107"/>
    </row>
    <row r="7" spans="1:7" x14ac:dyDescent="0.25">
      <c r="A7" s="3" t="s">
        <v>13</v>
      </c>
      <c r="B7" s="102">
        <v>1376</v>
      </c>
      <c r="C7" s="103"/>
      <c r="D7" s="110"/>
      <c r="E7" s="111"/>
      <c r="F7" s="106">
        <f t="shared" si="0"/>
        <v>0</v>
      </c>
      <c r="G7" s="107"/>
    </row>
    <row r="8" spans="1:7" x14ac:dyDescent="0.25">
      <c r="A8" s="3" t="s">
        <v>287</v>
      </c>
      <c r="B8" s="102">
        <v>1378</v>
      </c>
      <c r="C8" s="103"/>
      <c r="D8" s="110"/>
      <c r="E8" s="111"/>
      <c r="F8" s="106">
        <f t="shared" si="0"/>
        <v>0</v>
      </c>
      <c r="G8" s="107"/>
    </row>
    <row r="9" spans="1:7" x14ac:dyDescent="0.25">
      <c r="A9" s="3" t="s">
        <v>14</v>
      </c>
      <c r="B9" s="102">
        <v>0</v>
      </c>
      <c r="C9" s="103"/>
      <c r="D9" s="110"/>
      <c r="E9" s="111"/>
      <c r="F9" s="106">
        <f t="shared" si="0"/>
        <v>0</v>
      </c>
      <c r="G9" s="107"/>
    </row>
    <row r="10" spans="1:7" x14ac:dyDescent="0.25">
      <c r="A10" s="7" t="s">
        <v>15</v>
      </c>
      <c r="B10" s="113">
        <f>SUM(B4:C9)</f>
        <v>7090</v>
      </c>
      <c r="C10" s="113"/>
      <c r="D10" s="114" t="s">
        <v>32</v>
      </c>
      <c r="E10" s="115"/>
      <c r="F10" s="114">
        <f>SUM(F4:G9)</f>
        <v>0</v>
      </c>
      <c r="G10" s="115"/>
    </row>
    <row r="11" spans="1:7" x14ac:dyDescent="0.25">
      <c r="A11" s="2" t="s">
        <v>1</v>
      </c>
      <c r="B11" s="112" t="s">
        <v>2</v>
      </c>
      <c r="C11" s="112"/>
      <c r="D11" s="109" t="s">
        <v>23</v>
      </c>
      <c r="E11" s="109"/>
      <c r="F11" s="109" t="s">
        <v>24</v>
      </c>
      <c r="G11" s="109"/>
    </row>
    <row r="12" spans="1:7" x14ac:dyDescent="0.25">
      <c r="A12" s="3" t="s">
        <v>10</v>
      </c>
      <c r="B12" s="116">
        <v>35</v>
      </c>
      <c r="C12" s="116"/>
      <c r="D12" s="104"/>
      <c r="E12" s="105"/>
      <c r="F12" s="106">
        <f>B12*D12</f>
        <v>0</v>
      </c>
      <c r="G12" s="107"/>
    </row>
    <row r="13" spans="1:7" x14ac:dyDescent="0.25">
      <c r="A13" s="3" t="s">
        <v>11</v>
      </c>
      <c r="B13" s="116">
        <v>0</v>
      </c>
      <c r="C13" s="116"/>
      <c r="D13" s="110"/>
      <c r="E13" s="111"/>
      <c r="F13" s="106">
        <f>B13*D13</f>
        <v>0</v>
      </c>
      <c r="G13" s="107"/>
    </row>
    <row r="14" spans="1:7" x14ac:dyDescent="0.25">
      <c r="A14" s="3" t="s">
        <v>12</v>
      </c>
      <c r="B14" s="116">
        <v>35</v>
      </c>
      <c r="C14" s="116"/>
      <c r="D14" s="110"/>
      <c r="E14" s="111"/>
      <c r="F14" s="106">
        <f t="shared" ref="F14:F17" si="1">B14*D14</f>
        <v>0</v>
      </c>
      <c r="G14" s="107"/>
    </row>
    <row r="15" spans="1:7" x14ac:dyDescent="0.25">
      <c r="A15" s="3" t="s">
        <v>13</v>
      </c>
      <c r="B15" s="116">
        <v>0</v>
      </c>
      <c r="C15" s="116"/>
      <c r="D15" s="110"/>
      <c r="E15" s="111"/>
      <c r="F15" s="106">
        <f t="shared" si="1"/>
        <v>0</v>
      </c>
      <c r="G15" s="107"/>
    </row>
    <row r="16" spans="1:7" x14ac:dyDescent="0.25">
      <c r="A16" s="3" t="s">
        <v>287</v>
      </c>
      <c r="B16" s="116">
        <v>35</v>
      </c>
      <c r="C16" s="116"/>
      <c r="D16" s="110"/>
      <c r="E16" s="111"/>
      <c r="F16" s="106">
        <f t="shared" si="1"/>
        <v>0</v>
      </c>
      <c r="G16" s="107"/>
    </row>
    <row r="17" spans="1:7" x14ac:dyDescent="0.25">
      <c r="A17" s="3" t="s">
        <v>14</v>
      </c>
      <c r="B17" s="116">
        <v>0</v>
      </c>
      <c r="C17" s="116"/>
      <c r="D17" s="110"/>
      <c r="E17" s="111"/>
      <c r="F17" s="106">
        <f t="shared" si="1"/>
        <v>0</v>
      </c>
      <c r="G17" s="107"/>
    </row>
    <row r="18" spans="1:7" x14ac:dyDescent="0.25">
      <c r="A18" s="7" t="s">
        <v>15</v>
      </c>
      <c r="B18" s="113">
        <f>SUM(B12:C17)</f>
        <v>105</v>
      </c>
      <c r="C18" s="113"/>
      <c r="D18" s="114" t="s">
        <v>32</v>
      </c>
      <c r="E18" s="115"/>
      <c r="F18" s="114">
        <f>SUM(F12:G17)</f>
        <v>0</v>
      </c>
      <c r="G18" s="115"/>
    </row>
    <row r="19" spans="1:7" ht="36" x14ac:dyDescent="0.25">
      <c r="A19" s="4" t="s">
        <v>1</v>
      </c>
      <c r="B19" s="10" t="s">
        <v>20</v>
      </c>
      <c r="C19" s="10" t="s">
        <v>21</v>
      </c>
      <c r="D19" s="61" t="s">
        <v>25</v>
      </c>
      <c r="E19" s="61" t="s">
        <v>26</v>
      </c>
      <c r="F19" s="61" t="s">
        <v>27</v>
      </c>
      <c r="G19" s="61" t="s">
        <v>28</v>
      </c>
    </row>
    <row r="20" spans="1:7" x14ac:dyDescent="0.25">
      <c r="A20" s="3" t="s">
        <v>10</v>
      </c>
      <c r="B20" s="85">
        <v>0</v>
      </c>
      <c r="C20" s="85">
        <v>0</v>
      </c>
      <c r="D20" s="62"/>
      <c r="E20" s="63">
        <f>D20*80%</f>
        <v>0</v>
      </c>
      <c r="F20" s="63">
        <f>B20*D20</f>
        <v>0</v>
      </c>
      <c r="G20" s="63">
        <f>C20*E20</f>
        <v>0</v>
      </c>
    </row>
    <row r="21" spans="1:7" x14ac:dyDescent="0.25">
      <c r="A21" s="3" t="s">
        <v>11</v>
      </c>
      <c r="B21" s="85">
        <v>0</v>
      </c>
      <c r="C21" s="85">
        <v>0</v>
      </c>
      <c r="D21" s="62"/>
      <c r="E21" s="63">
        <f t="shared" ref="E21:E25" si="2">D21*80%</f>
        <v>0</v>
      </c>
      <c r="F21" s="63">
        <f t="shared" ref="F21:F25" si="3">B21*D21</f>
        <v>0</v>
      </c>
      <c r="G21" s="63">
        <f t="shared" ref="G21:G25" si="4">C21*E21</f>
        <v>0</v>
      </c>
    </row>
    <row r="22" spans="1:7" x14ac:dyDescent="0.25">
      <c r="A22" s="3" t="s">
        <v>12</v>
      </c>
      <c r="B22" s="85">
        <v>0</v>
      </c>
      <c r="C22" s="85">
        <v>0</v>
      </c>
      <c r="D22" s="62"/>
      <c r="E22" s="63">
        <f t="shared" si="2"/>
        <v>0</v>
      </c>
      <c r="F22" s="63">
        <f t="shared" si="3"/>
        <v>0</v>
      </c>
      <c r="G22" s="63">
        <f t="shared" si="4"/>
        <v>0</v>
      </c>
    </row>
    <row r="23" spans="1:7" x14ac:dyDescent="0.25">
      <c r="A23" s="3" t="s">
        <v>13</v>
      </c>
      <c r="B23" s="85">
        <v>0</v>
      </c>
      <c r="C23" s="85">
        <v>0</v>
      </c>
      <c r="D23" s="62"/>
      <c r="E23" s="63">
        <f t="shared" si="2"/>
        <v>0</v>
      </c>
      <c r="F23" s="63">
        <f t="shared" si="3"/>
        <v>0</v>
      </c>
      <c r="G23" s="63">
        <f t="shared" si="4"/>
        <v>0</v>
      </c>
    </row>
    <row r="24" spans="1:7" x14ac:dyDescent="0.25">
      <c r="A24" s="3" t="s">
        <v>287</v>
      </c>
      <c r="B24" s="85">
        <v>0</v>
      </c>
      <c r="C24" s="85">
        <v>0</v>
      </c>
      <c r="D24" s="62"/>
      <c r="E24" s="63">
        <f t="shared" si="2"/>
        <v>0</v>
      </c>
      <c r="F24" s="63">
        <f t="shared" si="3"/>
        <v>0</v>
      </c>
      <c r="G24" s="63">
        <f t="shared" si="4"/>
        <v>0</v>
      </c>
    </row>
    <row r="25" spans="1:7" x14ac:dyDescent="0.25">
      <c r="A25" s="3" t="s">
        <v>14</v>
      </c>
      <c r="B25" s="85">
        <v>0</v>
      </c>
      <c r="C25" s="85">
        <v>0</v>
      </c>
      <c r="D25" s="62"/>
      <c r="E25" s="63">
        <f t="shared" si="2"/>
        <v>0</v>
      </c>
      <c r="F25" s="63">
        <f t="shared" si="3"/>
        <v>0</v>
      </c>
      <c r="G25" s="63">
        <f t="shared" si="4"/>
        <v>0</v>
      </c>
    </row>
    <row r="26" spans="1:7" x14ac:dyDescent="0.25">
      <c r="A26" s="7" t="s">
        <v>15</v>
      </c>
      <c r="B26" s="11">
        <f>SUM(B20:B25)</f>
        <v>0</v>
      </c>
      <c r="C26" s="11">
        <f>SUM(C20:C25)</f>
        <v>0</v>
      </c>
      <c r="D26" s="114" t="s">
        <v>32</v>
      </c>
      <c r="E26" s="115"/>
      <c r="F26" s="64">
        <f>SUM(F20:F25)</f>
        <v>0</v>
      </c>
      <c r="G26" s="64">
        <f>SUM(G20:G25)</f>
        <v>0</v>
      </c>
    </row>
    <row r="27" spans="1:7" ht="36" x14ac:dyDescent="0.25">
      <c r="A27" s="4" t="s">
        <v>3</v>
      </c>
      <c r="B27" s="9" t="s">
        <v>20</v>
      </c>
      <c r="C27" s="9" t="s">
        <v>21</v>
      </c>
      <c r="D27" s="61" t="s">
        <v>25</v>
      </c>
      <c r="E27" s="61" t="s">
        <v>26</v>
      </c>
      <c r="F27" s="61" t="s">
        <v>27</v>
      </c>
      <c r="G27" s="61" t="s">
        <v>28</v>
      </c>
    </row>
    <row r="28" spans="1:7" x14ac:dyDescent="0.25">
      <c r="A28" s="3" t="s">
        <v>10</v>
      </c>
      <c r="B28" s="85">
        <v>173</v>
      </c>
      <c r="C28" s="85">
        <v>35</v>
      </c>
      <c r="D28" s="62"/>
      <c r="E28" s="63">
        <f>D28*80%</f>
        <v>0</v>
      </c>
      <c r="F28" s="63">
        <f>B28*D28</f>
        <v>0</v>
      </c>
      <c r="G28" s="63">
        <f>C28*E28</f>
        <v>0</v>
      </c>
    </row>
    <row r="29" spans="1:7" x14ac:dyDescent="0.25">
      <c r="A29" s="3" t="s">
        <v>11</v>
      </c>
      <c r="B29" s="85">
        <v>173</v>
      </c>
      <c r="C29" s="85">
        <v>35</v>
      </c>
      <c r="D29" s="62"/>
      <c r="E29" s="63">
        <f t="shared" ref="E29:E33" si="5">D29*80%</f>
        <v>0</v>
      </c>
      <c r="F29" s="63">
        <f t="shared" ref="F29:F33" si="6">B29*D29</f>
        <v>0</v>
      </c>
      <c r="G29" s="63">
        <f t="shared" ref="G29:G33" si="7">C29*E29</f>
        <v>0</v>
      </c>
    </row>
    <row r="30" spans="1:7" x14ac:dyDescent="0.25">
      <c r="A30" s="3" t="s">
        <v>12</v>
      </c>
      <c r="B30" s="85">
        <v>173</v>
      </c>
      <c r="C30" s="85">
        <v>35</v>
      </c>
      <c r="D30" s="62"/>
      <c r="E30" s="63">
        <f t="shared" si="5"/>
        <v>0</v>
      </c>
      <c r="F30" s="63">
        <f t="shared" si="6"/>
        <v>0</v>
      </c>
      <c r="G30" s="63">
        <f t="shared" si="7"/>
        <v>0</v>
      </c>
    </row>
    <row r="31" spans="1:7" x14ac:dyDescent="0.25">
      <c r="A31" s="3" t="s">
        <v>13</v>
      </c>
      <c r="B31" s="85">
        <v>173</v>
      </c>
      <c r="C31" s="85">
        <v>35</v>
      </c>
      <c r="D31" s="62"/>
      <c r="E31" s="63">
        <f t="shared" si="5"/>
        <v>0</v>
      </c>
      <c r="F31" s="63">
        <f t="shared" si="6"/>
        <v>0</v>
      </c>
      <c r="G31" s="63">
        <f t="shared" si="7"/>
        <v>0</v>
      </c>
    </row>
    <row r="32" spans="1:7" x14ac:dyDescent="0.25">
      <c r="A32" s="3" t="s">
        <v>287</v>
      </c>
      <c r="B32" s="85">
        <v>173</v>
      </c>
      <c r="C32" s="85">
        <v>35</v>
      </c>
      <c r="D32" s="62"/>
      <c r="E32" s="63">
        <f t="shared" si="5"/>
        <v>0</v>
      </c>
      <c r="F32" s="63">
        <f t="shared" si="6"/>
        <v>0</v>
      </c>
      <c r="G32" s="63">
        <f t="shared" si="7"/>
        <v>0</v>
      </c>
    </row>
    <row r="33" spans="1:7" x14ac:dyDescent="0.25">
      <c r="A33" s="3" t="s">
        <v>14</v>
      </c>
      <c r="B33" s="85">
        <v>173</v>
      </c>
      <c r="C33" s="85">
        <v>35</v>
      </c>
      <c r="D33" s="62"/>
      <c r="E33" s="63">
        <f t="shared" si="5"/>
        <v>0</v>
      </c>
      <c r="F33" s="63">
        <f t="shared" si="6"/>
        <v>0</v>
      </c>
      <c r="G33" s="63">
        <f t="shared" si="7"/>
        <v>0</v>
      </c>
    </row>
    <row r="34" spans="1:7" x14ac:dyDescent="0.25">
      <c r="A34" s="7" t="s">
        <v>15</v>
      </c>
      <c r="B34" s="49">
        <f>SUM(B28:B33)</f>
        <v>1038</v>
      </c>
      <c r="C34" s="49">
        <f>SUM(C28:C33)</f>
        <v>210</v>
      </c>
      <c r="D34" s="114" t="s">
        <v>32</v>
      </c>
      <c r="E34" s="115"/>
      <c r="F34" s="64">
        <f>SUM(F28:F33)</f>
        <v>0</v>
      </c>
      <c r="G34" s="64">
        <f>SUM(G28:G33)</f>
        <v>0</v>
      </c>
    </row>
    <row r="35" spans="1:7" ht="36" x14ac:dyDescent="0.25">
      <c r="A35" s="4" t="s">
        <v>4</v>
      </c>
      <c r="B35" s="9" t="s">
        <v>20</v>
      </c>
      <c r="C35" s="9" t="s">
        <v>21</v>
      </c>
      <c r="D35" s="61" t="s">
        <v>25</v>
      </c>
      <c r="E35" s="61" t="s">
        <v>26</v>
      </c>
      <c r="F35" s="61" t="s">
        <v>27</v>
      </c>
      <c r="G35" s="61" t="s">
        <v>28</v>
      </c>
    </row>
    <row r="36" spans="1:7" x14ac:dyDescent="0.25">
      <c r="A36" s="3" t="s">
        <v>10</v>
      </c>
      <c r="B36" s="85">
        <v>173</v>
      </c>
      <c r="C36" s="85">
        <v>35</v>
      </c>
      <c r="D36" s="62"/>
      <c r="E36" s="63">
        <f>D36*80%</f>
        <v>0</v>
      </c>
      <c r="F36" s="63">
        <f>B36*D36</f>
        <v>0</v>
      </c>
      <c r="G36" s="63">
        <f>C36*E36</f>
        <v>0</v>
      </c>
    </row>
    <row r="37" spans="1:7" x14ac:dyDescent="0.25">
      <c r="A37" s="3" t="s">
        <v>11</v>
      </c>
      <c r="B37" s="85">
        <v>173</v>
      </c>
      <c r="C37" s="85">
        <v>35</v>
      </c>
      <c r="D37" s="62"/>
      <c r="E37" s="63">
        <f t="shared" ref="E37:E41" si="8">D37*80%</f>
        <v>0</v>
      </c>
      <c r="F37" s="63">
        <f t="shared" ref="F37:F41" si="9">B37*D37</f>
        <v>0</v>
      </c>
      <c r="G37" s="63">
        <f t="shared" ref="G37:G41" si="10">C37*E37</f>
        <v>0</v>
      </c>
    </row>
    <row r="38" spans="1:7" x14ac:dyDescent="0.25">
      <c r="A38" s="3" t="s">
        <v>12</v>
      </c>
      <c r="B38" s="85">
        <v>173</v>
      </c>
      <c r="C38" s="85">
        <v>35</v>
      </c>
      <c r="D38" s="62"/>
      <c r="E38" s="63">
        <f t="shared" si="8"/>
        <v>0</v>
      </c>
      <c r="F38" s="63">
        <f t="shared" si="9"/>
        <v>0</v>
      </c>
      <c r="G38" s="63">
        <f t="shared" si="10"/>
        <v>0</v>
      </c>
    </row>
    <row r="39" spans="1:7" x14ac:dyDescent="0.25">
      <c r="A39" s="3" t="s">
        <v>13</v>
      </c>
      <c r="B39" s="85">
        <v>173</v>
      </c>
      <c r="C39" s="85">
        <v>35</v>
      </c>
      <c r="D39" s="62"/>
      <c r="E39" s="63">
        <f t="shared" si="8"/>
        <v>0</v>
      </c>
      <c r="F39" s="63">
        <f t="shared" si="9"/>
        <v>0</v>
      </c>
      <c r="G39" s="63">
        <f t="shared" si="10"/>
        <v>0</v>
      </c>
    </row>
    <row r="40" spans="1:7" x14ac:dyDescent="0.25">
      <c r="A40" s="3" t="s">
        <v>287</v>
      </c>
      <c r="B40" s="85">
        <v>173</v>
      </c>
      <c r="C40" s="85">
        <v>35</v>
      </c>
      <c r="D40" s="62"/>
      <c r="E40" s="63">
        <f t="shared" si="8"/>
        <v>0</v>
      </c>
      <c r="F40" s="63">
        <f t="shared" si="9"/>
        <v>0</v>
      </c>
      <c r="G40" s="63">
        <f t="shared" si="10"/>
        <v>0</v>
      </c>
    </row>
    <row r="41" spans="1:7" x14ac:dyDescent="0.25">
      <c r="A41" s="3" t="s">
        <v>14</v>
      </c>
      <c r="B41" s="85">
        <v>173</v>
      </c>
      <c r="C41" s="85">
        <v>35</v>
      </c>
      <c r="D41" s="62"/>
      <c r="E41" s="63">
        <f t="shared" si="8"/>
        <v>0</v>
      </c>
      <c r="F41" s="63">
        <f t="shared" si="9"/>
        <v>0</v>
      </c>
      <c r="G41" s="63">
        <f t="shared" si="10"/>
        <v>0</v>
      </c>
    </row>
    <row r="42" spans="1:7" x14ac:dyDescent="0.25">
      <c r="A42" s="7" t="s">
        <v>15</v>
      </c>
      <c r="B42" s="49">
        <f>SUM(B36:B41)</f>
        <v>1038</v>
      </c>
      <c r="C42" s="49">
        <f>SUM(C36:C41)</f>
        <v>210</v>
      </c>
      <c r="D42" s="114" t="s">
        <v>32</v>
      </c>
      <c r="E42" s="115"/>
      <c r="F42" s="64">
        <f>SUM(F36:F41)</f>
        <v>0</v>
      </c>
      <c r="G42" s="64">
        <f>SUM(G36:G41)</f>
        <v>0</v>
      </c>
    </row>
    <row r="43" spans="1:7" ht="36" x14ac:dyDescent="0.25">
      <c r="A43" s="6" t="s">
        <v>5</v>
      </c>
      <c r="B43" s="9" t="s">
        <v>20</v>
      </c>
      <c r="C43" s="9" t="s">
        <v>21</v>
      </c>
      <c r="D43" s="61" t="s">
        <v>25</v>
      </c>
      <c r="E43" s="61" t="s">
        <v>26</v>
      </c>
      <c r="F43" s="61" t="s">
        <v>27</v>
      </c>
      <c r="G43" s="61" t="s">
        <v>28</v>
      </c>
    </row>
    <row r="44" spans="1:7" x14ac:dyDescent="0.25">
      <c r="A44" s="3" t="s">
        <v>10</v>
      </c>
      <c r="B44" s="85">
        <v>0</v>
      </c>
      <c r="C44" s="85">
        <v>0</v>
      </c>
      <c r="D44" s="62"/>
      <c r="E44" s="63">
        <f>D44*80%</f>
        <v>0</v>
      </c>
      <c r="F44" s="63">
        <f>B44*D44</f>
        <v>0</v>
      </c>
      <c r="G44" s="63">
        <f>C44*E44</f>
        <v>0</v>
      </c>
    </row>
    <row r="45" spans="1:7" x14ac:dyDescent="0.25">
      <c r="A45" s="3" t="s">
        <v>11</v>
      </c>
      <c r="B45" s="85">
        <v>0</v>
      </c>
      <c r="C45" s="85">
        <v>0</v>
      </c>
      <c r="D45" s="62"/>
      <c r="E45" s="63">
        <f t="shared" ref="E45:E49" si="11">D45*80%</f>
        <v>0</v>
      </c>
      <c r="F45" s="63">
        <f t="shared" ref="F45:F49" si="12">B45*D45</f>
        <v>0</v>
      </c>
      <c r="G45" s="63">
        <f t="shared" ref="G45:G49" si="13">C45*E45</f>
        <v>0</v>
      </c>
    </row>
    <row r="46" spans="1:7" x14ac:dyDescent="0.25">
      <c r="A46" s="3" t="s">
        <v>12</v>
      </c>
      <c r="B46" s="85">
        <v>0</v>
      </c>
      <c r="C46" s="85">
        <v>0</v>
      </c>
      <c r="D46" s="62"/>
      <c r="E46" s="63">
        <f t="shared" si="11"/>
        <v>0</v>
      </c>
      <c r="F46" s="63">
        <f t="shared" si="12"/>
        <v>0</v>
      </c>
      <c r="G46" s="63">
        <f t="shared" si="13"/>
        <v>0</v>
      </c>
    </row>
    <row r="47" spans="1:7" x14ac:dyDescent="0.25">
      <c r="A47" s="3" t="s">
        <v>13</v>
      </c>
      <c r="B47" s="85">
        <v>0</v>
      </c>
      <c r="C47" s="85">
        <v>0</v>
      </c>
      <c r="D47" s="62"/>
      <c r="E47" s="63">
        <f t="shared" si="11"/>
        <v>0</v>
      </c>
      <c r="F47" s="63">
        <f t="shared" si="12"/>
        <v>0</v>
      </c>
      <c r="G47" s="63">
        <f t="shared" si="13"/>
        <v>0</v>
      </c>
    </row>
    <row r="48" spans="1:7" x14ac:dyDescent="0.25">
      <c r="A48" s="3" t="s">
        <v>287</v>
      </c>
      <c r="B48" s="85">
        <v>0</v>
      </c>
      <c r="C48" s="85">
        <v>0</v>
      </c>
      <c r="D48" s="62"/>
      <c r="E48" s="63">
        <f t="shared" si="11"/>
        <v>0</v>
      </c>
      <c r="F48" s="63">
        <f t="shared" si="12"/>
        <v>0</v>
      </c>
      <c r="G48" s="63">
        <f t="shared" si="13"/>
        <v>0</v>
      </c>
    </row>
    <row r="49" spans="1:7" x14ac:dyDescent="0.25">
      <c r="A49" s="3" t="s">
        <v>14</v>
      </c>
      <c r="B49" s="85">
        <v>0</v>
      </c>
      <c r="C49" s="85">
        <v>0</v>
      </c>
      <c r="D49" s="62"/>
      <c r="E49" s="63">
        <f t="shared" si="11"/>
        <v>0</v>
      </c>
      <c r="F49" s="63">
        <f t="shared" si="12"/>
        <v>0</v>
      </c>
      <c r="G49" s="63">
        <f t="shared" si="13"/>
        <v>0</v>
      </c>
    </row>
    <row r="50" spans="1:7" x14ac:dyDescent="0.25">
      <c r="A50" s="7" t="s">
        <v>15</v>
      </c>
      <c r="B50" s="49">
        <f>SUM(B44:B49)</f>
        <v>0</v>
      </c>
      <c r="C50" s="49">
        <f>SUM(C44:C49)</f>
        <v>0</v>
      </c>
      <c r="D50" s="114" t="s">
        <v>32</v>
      </c>
      <c r="E50" s="115"/>
      <c r="F50" s="64">
        <f>SUM(F44:F49)</f>
        <v>0</v>
      </c>
      <c r="G50" s="64">
        <f>SUM(G44:G49)</f>
        <v>0</v>
      </c>
    </row>
    <row r="51" spans="1:7" ht="36" x14ac:dyDescent="0.25">
      <c r="A51" s="4" t="s">
        <v>6</v>
      </c>
      <c r="B51" s="9" t="s">
        <v>20</v>
      </c>
      <c r="C51" s="9" t="s">
        <v>21</v>
      </c>
      <c r="D51" s="61" t="s">
        <v>25</v>
      </c>
      <c r="E51" s="61" t="s">
        <v>26</v>
      </c>
      <c r="F51" s="61" t="s">
        <v>27</v>
      </c>
      <c r="G51" s="61" t="s">
        <v>28</v>
      </c>
    </row>
    <row r="52" spans="1:7" x14ac:dyDescent="0.25">
      <c r="A52" s="3" t="s">
        <v>10</v>
      </c>
      <c r="B52" s="85">
        <v>35</v>
      </c>
      <c r="C52" s="85">
        <v>0</v>
      </c>
      <c r="D52" s="62"/>
      <c r="E52" s="63">
        <f>D52*80%</f>
        <v>0</v>
      </c>
      <c r="F52" s="63">
        <f>B52*D52</f>
        <v>0</v>
      </c>
      <c r="G52" s="63">
        <f>C52*E52</f>
        <v>0</v>
      </c>
    </row>
    <row r="53" spans="1:7" x14ac:dyDescent="0.25">
      <c r="A53" s="3" t="s">
        <v>11</v>
      </c>
      <c r="B53" s="85">
        <v>35</v>
      </c>
      <c r="C53" s="85">
        <v>0</v>
      </c>
      <c r="D53" s="62"/>
      <c r="E53" s="63">
        <f t="shared" ref="E53:E57" si="14">D53*80%</f>
        <v>0</v>
      </c>
      <c r="F53" s="63">
        <f t="shared" ref="F53:F57" si="15">B53*D53</f>
        <v>0</v>
      </c>
      <c r="G53" s="63">
        <f t="shared" ref="G53:G57" si="16">C53*E53</f>
        <v>0</v>
      </c>
    </row>
    <row r="54" spans="1:7" x14ac:dyDescent="0.25">
      <c r="A54" s="3" t="s">
        <v>12</v>
      </c>
      <c r="B54" s="85">
        <v>35</v>
      </c>
      <c r="C54" s="85">
        <v>0</v>
      </c>
      <c r="D54" s="62"/>
      <c r="E54" s="63">
        <f t="shared" si="14"/>
        <v>0</v>
      </c>
      <c r="F54" s="63">
        <f t="shared" si="15"/>
        <v>0</v>
      </c>
      <c r="G54" s="63">
        <f t="shared" si="16"/>
        <v>0</v>
      </c>
    </row>
    <row r="55" spans="1:7" x14ac:dyDescent="0.25">
      <c r="A55" s="3" t="s">
        <v>13</v>
      </c>
      <c r="B55" s="85">
        <v>35</v>
      </c>
      <c r="C55" s="85">
        <v>0</v>
      </c>
      <c r="D55" s="62"/>
      <c r="E55" s="63">
        <f t="shared" si="14"/>
        <v>0</v>
      </c>
      <c r="F55" s="63">
        <f t="shared" si="15"/>
        <v>0</v>
      </c>
      <c r="G55" s="63">
        <f t="shared" si="16"/>
        <v>0</v>
      </c>
    </row>
    <row r="56" spans="1:7" x14ac:dyDescent="0.25">
      <c r="A56" s="3" t="s">
        <v>287</v>
      </c>
      <c r="B56" s="85">
        <v>35</v>
      </c>
      <c r="C56" s="85">
        <v>0</v>
      </c>
      <c r="D56" s="62"/>
      <c r="E56" s="63">
        <f t="shared" si="14"/>
        <v>0</v>
      </c>
      <c r="F56" s="63">
        <f t="shared" si="15"/>
        <v>0</v>
      </c>
      <c r="G56" s="63">
        <f t="shared" si="16"/>
        <v>0</v>
      </c>
    </row>
    <row r="57" spans="1:7" x14ac:dyDescent="0.25">
      <c r="A57" s="3" t="s">
        <v>14</v>
      </c>
      <c r="B57" s="85">
        <v>35</v>
      </c>
      <c r="C57" s="85">
        <v>0</v>
      </c>
      <c r="D57" s="62"/>
      <c r="E57" s="63">
        <f t="shared" si="14"/>
        <v>0</v>
      </c>
      <c r="F57" s="63">
        <f t="shared" si="15"/>
        <v>0</v>
      </c>
      <c r="G57" s="63">
        <f t="shared" si="16"/>
        <v>0</v>
      </c>
    </row>
    <row r="58" spans="1:7" x14ac:dyDescent="0.25">
      <c r="A58" s="7" t="s">
        <v>15</v>
      </c>
      <c r="B58" s="49">
        <f>SUM(B52:B57)</f>
        <v>210</v>
      </c>
      <c r="C58" s="49">
        <f>SUM(C52:C57)</f>
        <v>0</v>
      </c>
      <c r="D58" s="114" t="s">
        <v>32</v>
      </c>
      <c r="E58" s="115"/>
      <c r="F58" s="64">
        <f>SUM(F52:F57)</f>
        <v>0</v>
      </c>
      <c r="G58" s="64">
        <f>SUM(G52:G57)</f>
        <v>0</v>
      </c>
    </row>
    <row r="59" spans="1:7" ht="36" x14ac:dyDescent="0.25">
      <c r="A59" s="6" t="s">
        <v>16</v>
      </c>
      <c r="B59" s="9" t="s">
        <v>20</v>
      </c>
      <c r="C59" s="9" t="s">
        <v>21</v>
      </c>
      <c r="D59" s="61" t="s">
        <v>25</v>
      </c>
      <c r="E59" s="61" t="s">
        <v>26</v>
      </c>
      <c r="F59" s="61" t="s">
        <v>27</v>
      </c>
      <c r="G59" s="61" t="s">
        <v>28</v>
      </c>
    </row>
    <row r="60" spans="1:7" x14ac:dyDescent="0.25">
      <c r="A60" s="3" t="s">
        <v>10</v>
      </c>
      <c r="B60" s="85">
        <v>69</v>
      </c>
      <c r="C60" s="85">
        <v>0</v>
      </c>
      <c r="D60" s="62"/>
      <c r="E60" s="63">
        <f>D60*80%</f>
        <v>0</v>
      </c>
      <c r="F60" s="63">
        <f>B60*D60</f>
        <v>0</v>
      </c>
      <c r="G60" s="63">
        <f>C60*E60</f>
        <v>0</v>
      </c>
    </row>
    <row r="61" spans="1:7" x14ac:dyDescent="0.25">
      <c r="A61" s="3" t="s">
        <v>11</v>
      </c>
      <c r="B61" s="85">
        <v>69</v>
      </c>
      <c r="C61" s="85">
        <v>0</v>
      </c>
      <c r="D61" s="62"/>
      <c r="E61" s="63">
        <f t="shared" ref="E61:E65" si="17">D61*80%</f>
        <v>0</v>
      </c>
      <c r="F61" s="63">
        <f t="shared" ref="F61:F65" si="18">B61*D61</f>
        <v>0</v>
      </c>
      <c r="G61" s="63">
        <f t="shared" ref="G61:G65" si="19">C61*E61</f>
        <v>0</v>
      </c>
    </row>
    <row r="62" spans="1:7" x14ac:dyDescent="0.25">
      <c r="A62" s="3" t="s">
        <v>12</v>
      </c>
      <c r="B62" s="85">
        <v>69</v>
      </c>
      <c r="C62" s="85">
        <v>0</v>
      </c>
      <c r="D62" s="62"/>
      <c r="E62" s="63">
        <f t="shared" si="17"/>
        <v>0</v>
      </c>
      <c r="F62" s="63">
        <f t="shared" si="18"/>
        <v>0</v>
      </c>
      <c r="G62" s="63">
        <f t="shared" si="19"/>
        <v>0</v>
      </c>
    </row>
    <row r="63" spans="1:7" x14ac:dyDescent="0.25">
      <c r="A63" s="3" t="s">
        <v>13</v>
      </c>
      <c r="B63" s="85">
        <v>69</v>
      </c>
      <c r="C63" s="85">
        <v>0</v>
      </c>
      <c r="D63" s="62"/>
      <c r="E63" s="63">
        <f t="shared" si="17"/>
        <v>0</v>
      </c>
      <c r="F63" s="63">
        <f t="shared" si="18"/>
        <v>0</v>
      </c>
      <c r="G63" s="63">
        <f t="shared" si="19"/>
        <v>0</v>
      </c>
    </row>
    <row r="64" spans="1:7" x14ac:dyDescent="0.25">
      <c r="A64" s="3" t="s">
        <v>287</v>
      </c>
      <c r="B64" s="85">
        <v>69</v>
      </c>
      <c r="C64" s="85">
        <v>0</v>
      </c>
      <c r="D64" s="62"/>
      <c r="E64" s="63">
        <f t="shared" si="17"/>
        <v>0</v>
      </c>
      <c r="F64" s="63">
        <f t="shared" si="18"/>
        <v>0</v>
      </c>
      <c r="G64" s="63">
        <f t="shared" si="19"/>
        <v>0</v>
      </c>
    </row>
    <row r="65" spans="1:7" x14ac:dyDescent="0.25">
      <c r="A65" s="3" t="s">
        <v>14</v>
      </c>
      <c r="B65" s="85">
        <v>69</v>
      </c>
      <c r="C65" s="85">
        <v>0</v>
      </c>
      <c r="D65" s="62"/>
      <c r="E65" s="63">
        <f t="shared" si="17"/>
        <v>0</v>
      </c>
      <c r="F65" s="63">
        <f t="shared" si="18"/>
        <v>0</v>
      </c>
      <c r="G65" s="63">
        <f t="shared" si="19"/>
        <v>0</v>
      </c>
    </row>
    <row r="66" spans="1:7" x14ac:dyDescent="0.25">
      <c r="A66" s="7" t="s">
        <v>15</v>
      </c>
      <c r="B66" s="49">
        <f>SUM(B60:B65)</f>
        <v>414</v>
      </c>
      <c r="C66" s="49">
        <f>SUM(C60:C65)</f>
        <v>0</v>
      </c>
      <c r="D66" s="114" t="s">
        <v>32</v>
      </c>
      <c r="E66" s="115"/>
      <c r="F66" s="64">
        <f>SUM(F60:F65)</f>
        <v>0</v>
      </c>
      <c r="G66" s="64">
        <f>SUM(G60:G65)</f>
        <v>0</v>
      </c>
    </row>
    <row r="67" spans="1:7" ht="36" x14ac:dyDescent="0.25">
      <c r="A67" s="6" t="s">
        <v>7</v>
      </c>
      <c r="B67" s="9" t="s">
        <v>20</v>
      </c>
      <c r="C67" s="9" t="s">
        <v>21</v>
      </c>
      <c r="D67" s="61" t="s">
        <v>25</v>
      </c>
      <c r="E67" s="61" t="s">
        <v>26</v>
      </c>
      <c r="F67" s="61" t="s">
        <v>27</v>
      </c>
      <c r="G67" s="61" t="s">
        <v>28</v>
      </c>
    </row>
    <row r="68" spans="1:7" x14ac:dyDescent="0.25">
      <c r="A68" s="3" t="s">
        <v>10</v>
      </c>
      <c r="B68" s="85">
        <v>0</v>
      </c>
      <c r="C68" s="85">
        <v>0</v>
      </c>
      <c r="D68" s="62"/>
      <c r="E68" s="63">
        <f>D68*80%</f>
        <v>0</v>
      </c>
      <c r="F68" s="63">
        <f>B68*D68</f>
        <v>0</v>
      </c>
      <c r="G68" s="63">
        <f>C68*E68</f>
        <v>0</v>
      </c>
    </row>
    <row r="69" spans="1:7" x14ac:dyDescent="0.25">
      <c r="A69" s="3" t="s">
        <v>11</v>
      </c>
      <c r="B69" s="85">
        <v>0</v>
      </c>
      <c r="C69" s="85">
        <v>0</v>
      </c>
      <c r="D69" s="62"/>
      <c r="E69" s="63">
        <f t="shared" ref="E69:E73" si="20">D69*80%</f>
        <v>0</v>
      </c>
      <c r="F69" s="63">
        <f t="shared" ref="F69:F73" si="21">B69*D69</f>
        <v>0</v>
      </c>
      <c r="G69" s="63">
        <f t="shared" ref="G69:G73" si="22">C69*E69</f>
        <v>0</v>
      </c>
    </row>
    <row r="70" spans="1:7" x14ac:dyDescent="0.25">
      <c r="A70" s="3" t="s">
        <v>12</v>
      </c>
      <c r="B70" s="85">
        <v>0</v>
      </c>
      <c r="C70" s="85">
        <v>0</v>
      </c>
      <c r="D70" s="62"/>
      <c r="E70" s="63">
        <f t="shared" si="20"/>
        <v>0</v>
      </c>
      <c r="F70" s="63">
        <f t="shared" si="21"/>
        <v>0</v>
      </c>
      <c r="G70" s="63">
        <f t="shared" si="22"/>
        <v>0</v>
      </c>
    </row>
    <row r="71" spans="1:7" x14ac:dyDescent="0.25">
      <c r="A71" s="3" t="s">
        <v>13</v>
      </c>
      <c r="B71" s="85">
        <v>0</v>
      </c>
      <c r="C71" s="85">
        <v>0</v>
      </c>
      <c r="D71" s="62"/>
      <c r="E71" s="63">
        <f t="shared" si="20"/>
        <v>0</v>
      </c>
      <c r="F71" s="63">
        <f t="shared" si="21"/>
        <v>0</v>
      </c>
      <c r="G71" s="63">
        <f t="shared" si="22"/>
        <v>0</v>
      </c>
    </row>
    <row r="72" spans="1:7" x14ac:dyDescent="0.25">
      <c r="A72" s="3" t="s">
        <v>287</v>
      </c>
      <c r="B72" s="85">
        <v>0</v>
      </c>
      <c r="C72" s="85">
        <v>0</v>
      </c>
      <c r="D72" s="62"/>
      <c r="E72" s="63">
        <f t="shared" si="20"/>
        <v>0</v>
      </c>
      <c r="F72" s="63">
        <f t="shared" si="21"/>
        <v>0</v>
      </c>
      <c r="G72" s="63">
        <f t="shared" si="22"/>
        <v>0</v>
      </c>
    </row>
    <row r="73" spans="1:7" x14ac:dyDescent="0.25">
      <c r="A73" s="3" t="s">
        <v>14</v>
      </c>
      <c r="B73" s="85">
        <v>0</v>
      </c>
      <c r="C73" s="85">
        <v>0</v>
      </c>
      <c r="D73" s="62"/>
      <c r="E73" s="63">
        <f t="shared" si="20"/>
        <v>0</v>
      </c>
      <c r="F73" s="63">
        <f t="shared" si="21"/>
        <v>0</v>
      </c>
      <c r="G73" s="63">
        <f t="shared" si="22"/>
        <v>0</v>
      </c>
    </row>
    <row r="74" spans="1:7" x14ac:dyDescent="0.25">
      <c r="A74" s="7" t="s">
        <v>15</v>
      </c>
      <c r="B74" s="49">
        <f>SUM(B68:B73)</f>
        <v>0</v>
      </c>
      <c r="C74" s="49">
        <f>SUM(C68:C73)</f>
        <v>0</v>
      </c>
      <c r="D74" s="114" t="s">
        <v>32</v>
      </c>
      <c r="E74" s="115"/>
      <c r="F74" s="64">
        <f>SUM(F68:F73)</f>
        <v>0</v>
      </c>
      <c r="G74" s="64">
        <f>SUM(G68:G73)</f>
        <v>0</v>
      </c>
    </row>
    <row r="75" spans="1:7" ht="36" x14ac:dyDescent="0.25">
      <c r="A75" s="6" t="s">
        <v>8</v>
      </c>
      <c r="B75" s="9" t="s">
        <v>20</v>
      </c>
      <c r="C75" s="9" t="s">
        <v>21</v>
      </c>
      <c r="D75" s="61" t="s">
        <v>25</v>
      </c>
      <c r="E75" s="61" t="s">
        <v>26</v>
      </c>
      <c r="F75" s="61" t="s">
        <v>27</v>
      </c>
      <c r="G75" s="61" t="s">
        <v>28</v>
      </c>
    </row>
    <row r="76" spans="1:7" x14ac:dyDescent="0.25">
      <c r="A76" s="3" t="s">
        <v>10</v>
      </c>
      <c r="B76" s="85">
        <v>173</v>
      </c>
      <c r="C76" s="85">
        <v>0</v>
      </c>
      <c r="D76" s="62"/>
      <c r="E76" s="63">
        <f>D76*80%</f>
        <v>0</v>
      </c>
      <c r="F76" s="63">
        <f>B76*D76</f>
        <v>0</v>
      </c>
      <c r="G76" s="63">
        <f>C76*E76</f>
        <v>0</v>
      </c>
    </row>
    <row r="77" spans="1:7" x14ac:dyDescent="0.25">
      <c r="A77" s="3" t="s">
        <v>11</v>
      </c>
      <c r="B77" s="85">
        <v>173</v>
      </c>
      <c r="C77" s="85">
        <v>0</v>
      </c>
      <c r="D77" s="62"/>
      <c r="E77" s="63">
        <f t="shared" ref="E77:E81" si="23">D77*80%</f>
        <v>0</v>
      </c>
      <c r="F77" s="63">
        <f t="shared" ref="F77:F81" si="24">B77*D77</f>
        <v>0</v>
      </c>
      <c r="G77" s="63">
        <f t="shared" ref="G77:G81" si="25">C77*E77</f>
        <v>0</v>
      </c>
    </row>
    <row r="78" spans="1:7" x14ac:dyDescent="0.25">
      <c r="A78" s="3" t="s">
        <v>12</v>
      </c>
      <c r="B78" s="85">
        <v>173</v>
      </c>
      <c r="C78" s="85">
        <v>0</v>
      </c>
      <c r="D78" s="62"/>
      <c r="E78" s="63">
        <f t="shared" si="23"/>
        <v>0</v>
      </c>
      <c r="F78" s="63">
        <f t="shared" si="24"/>
        <v>0</v>
      </c>
      <c r="G78" s="63">
        <f t="shared" si="25"/>
        <v>0</v>
      </c>
    </row>
    <row r="79" spans="1:7" x14ac:dyDescent="0.25">
      <c r="A79" s="3" t="s">
        <v>13</v>
      </c>
      <c r="B79" s="85">
        <v>173</v>
      </c>
      <c r="C79" s="85">
        <v>0</v>
      </c>
      <c r="D79" s="62"/>
      <c r="E79" s="63">
        <f t="shared" si="23"/>
        <v>0</v>
      </c>
      <c r="F79" s="63">
        <f t="shared" si="24"/>
        <v>0</v>
      </c>
      <c r="G79" s="63">
        <f t="shared" si="25"/>
        <v>0</v>
      </c>
    </row>
    <row r="80" spans="1:7" x14ac:dyDescent="0.25">
      <c r="A80" s="3" t="s">
        <v>287</v>
      </c>
      <c r="B80" s="85">
        <v>173</v>
      </c>
      <c r="C80" s="85">
        <v>0</v>
      </c>
      <c r="D80" s="62"/>
      <c r="E80" s="63">
        <f t="shared" si="23"/>
        <v>0</v>
      </c>
      <c r="F80" s="63">
        <f t="shared" si="24"/>
        <v>0</v>
      </c>
      <c r="G80" s="63">
        <f t="shared" si="25"/>
        <v>0</v>
      </c>
    </row>
    <row r="81" spans="1:7" x14ac:dyDescent="0.25">
      <c r="A81" s="3" t="s">
        <v>14</v>
      </c>
      <c r="B81" s="85">
        <v>173</v>
      </c>
      <c r="C81" s="85">
        <v>0</v>
      </c>
      <c r="D81" s="62"/>
      <c r="E81" s="63">
        <f t="shared" si="23"/>
        <v>0</v>
      </c>
      <c r="F81" s="63">
        <f t="shared" si="24"/>
        <v>0</v>
      </c>
      <c r="G81" s="63">
        <f t="shared" si="25"/>
        <v>0</v>
      </c>
    </row>
    <row r="82" spans="1:7" x14ac:dyDescent="0.25">
      <c r="A82" s="7" t="s">
        <v>15</v>
      </c>
      <c r="B82" s="49">
        <f>SUM(B76:B81)</f>
        <v>1038</v>
      </c>
      <c r="C82" s="49">
        <f>SUM(C76:C81)</f>
        <v>0</v>
      </c>
      <c r="D82" s="114" t="s">
        <v>32</v>
      </c>
      <c r="E82" s="115"/>
      <c r="F82" s="64">
        <f>SUM(F76:F81)</f>
        <v>0</v>
      </c>
      <c r="G82" s="64">
        <f>SUM(G76:G81)</f>
        <v>0</v>
      </c>
    </row>
    <row r="83" spans="1:7" ht="36" x14ac:dyDescent="0.25">
      <c r="A83" s="4" t="s">
        <v>17</v>
      </c>
      <c r="B83" s="9" t="s">
        <v>20</v>
      </c>
      <c r="C83" s="9" t="s">
        <v>21</v>
      </c>
      <c r="D83" s="61" t="s">
        <v>25</v>
      </c>
      <c r="E83" s="61" t="s">
        <v>26</v>
      </c>
      <c r="F83" s="61" t="s">
        <v>27</v>
      </c>
      <c r="G83" s="61" t="s">
        <v>28</v>
      </c>
    </row>
    <row r="84" spans="1:7" x14ac:dyDescent="0.25">
      <c r="A84" s="3" t="s">
        <v>10</v>
      </c>
      <c r="B84" s="85">
        <v>0</v>
      </c>
      <c r="C84" s="85">
        <v>0</v>
      </c>
      <c r="D84" s="62"/>
      <c r="E84" s="63">
        <f>D84*80%</f>
        <v>0</v>
      </c>
      <c r="F84" s="63">
        <f>B84*D84</f>
        <v>0</v>
      </c>
      <c r="G84" s="63">
        <f>C84*E84</f>
        <v>0</v>
      </c>
    </row>
    <row r="85" spans="1:7" x14ac:dyDescent="0.25">
      <c r="A85" s="3" t="s">
        <v>11</v>
      </c>
      <c r="B85" s="85">
        <v>0</v>
      </c>
      <c r="C85" s="85">
        <v>0</v>
      </c>
      <c r="D85" s="62"/>
      <c r="E85" s="63">
        <f t="shared" ref="E85:E89" si="26">D85*80%</f>
        <v>0</v>
      </c>
      <c r="F85" s="63">
        <f t="shared" ref="F85:F89" si="27">B85*D85</f>
        <v>0</v>
      </c>
      <c r="G85" s="63">
        <f t="shared" ref="G85:G89" si="28">C85*E85</f>
        <v>0</v>
      </c>
    </row>
    <row r="86" spans="1:7" x14ac:dyDescent="0.25">
      <c r="A86" s="3" t="s">
        <v>12</v>
      </c>
      <c r="B86" s="85">
        <v>0</v>
      </c>
      <c r="C86" s="85">
        <v>0</v>
      </c>
      <c r="D86" s="62"/>
      <c r="E86" s="63">
        <f t="shared" si="26"/>
        <v>0</v>
      </c>
      <c r="F86" s="63">
        <f t="shared" si="27"/>
        <v>0</v>
      </c>
      <c r="G86" s="63">
        <f t="shared" si="28"/>
        <v>0</v>
      </c>
    </row>
    <row r="87" spans="1:7" x14ac:dyDescent="0.25">
      <c r="A87" s="3" t="s">
        <v>13</v>
      </c>
      <c r="B87" s="85">
        <v>0</v>
      </c>
      <c r="C87" s="85">
        <v>0</v>
      </c>
      <c r="D87" s="62"/>
      <c r="E87" s="63">
        <f t="shared" si="26"/>
        <v>0</v>
      </c>
      <c r="F87" s="63">
        <f t="shared" si="27"/>
        <v>0</v>
      </c>
      <c r="G87" s="63">
        <f t="shared" si="28"/>
        <v>0</v>
      </c>
    </row>
    <row r="88" spans="1:7" x14ac:dyDescent="0.25">
      <c r="A88" s="3" t="s">
        <v>287</v>
      </c>
      <c r="B88" s="85">
        <v>0</v>
      </c>
      <c r="C88" s="85">
        <v>0</v>
      </c>
      <c r="D88" s="62"/>
      <c r="E88" s="63">
        <f t="shared" si="26"/>
        <v>0</v>
      </c>
      <c r="F88" s="63">
        <f t="shared" si="27"/>
        <v>0</v>
      </c>
      <c r="G88" s="63">
        <f t="shared" si="28"/>
        <v>0</v>
      </c>
    </row>
    <row r="89" spans="1:7" x14ac:dyDescent="0.25">
      <c r="A89" s="3" t="s">
        <v>14</v>
      </c>
      <c r="B89" s="85">
        <v>0</v>
      </c>
      <c r="C89" s="85">
        <v>0</v>
      </c>
      <c r="D89" s="62"/>
      <c r="E89" s="63">
        <f t="shared" si="26"/>
        <v>0</v>
      </c>
      <c r="F89" s="63">
        <f t="shared" si="27"/>
        <v>0</v>
      </c>
      <c r="G89" s="63">
        <f t="shared" si="28"/>
        <v>0</v>
      </c>
    </row>
    <row r="90" spans="1:7" x14ac:dyDescent="0.25">
      <c r="A90" s="7" t="s">
        <v>15</v>
      </c>
      <c r="B90" s="49">
        <f>SUM(B84:B89)</f>
        <v>0</v>
      </c>
      <c r="C90" s="49">
        <f>SUM(C84:C89)</f>
        <v>0</v>
      </c>
      <c r="D90" s="114" t="s">
        <v>32</v>
      </c>
      <c r="E90" s="115"/>
      <c r="F90" s="64">
        <f>SUM(F84:F89)</f>
        <v>0</v>
      </c>
      <c r="G90" s="64">
        <f>SUM(G84:G89)</f>
        <v>0</v>
      </c>
    </row>
    <row r="91" spans="1:7" ht="36" x14ac:dyDescent="0.25">
      <c r="A91" s="14" t="s">
        <v>18</v>
      </c>
      <c r="B91" s="9" t="s">
        <v>20</v>
      </c>
      <c r="C91" s="9" t="s">
        <v>21</v>
      </c>
      <c r="D91" s="61" t="s">
        <v>25</v>
      </c>
      <c r="E91" s="61" t="s">
        <v>26</v>
      </c>
      <c r="F91" s="61" t="s">
        <v>27</v>
      </c>
      <c r="G91" s="61" t="s">
        <v>28</v>
      </c>
    </row>
    <row r="92" spans="1:7" x14ac:dyDescent="0.25">
      <c r="A92" s="3" t="s">
        <v>10</v>
      </c>
      <c r="B92" s="85">
        <v>0</v>
      </c>
      <c r="C92" s="85">
        <v>0</v>
      </c>
      <c r="D92" s="62"/>
      <c r="E92" s="63">
        <f>D92*80%</f>
        <v>0</v>
      </c>
      <c r="F92" s="63">
        <f>B92*D92</f>
        <v>0</v>
      </c>
      <c r="G92" s="63">
        <f>C92*E92</f>
        <v>0</v>
      </c>
    </row>
    <row r="93" spans="1:7" x14ac:dyDescent="0.25">
      <c r="A93" s="3" t="s">
        <v>11</v>
      </c>
      <c r="B93" s="85">
        <v>0</v>
      </c>
      <c r="C93" s="85">
        <v>0</v>
      </c>
      <c r="D93" s="62"/>
      <c r="E93" s="63">
        <f t="shared" ref="E93:E97" si="29">D93*80%</f>
        <v>0</v>
      </c>
      <c r="F93" s="63">
        <f t="shared" ref="F93:F97" si="30">B93*D93</f>
        <v>0</v>
      </c>
      <c r="G93" s="63">
        <f t="shared" ref="G93:G97" si="31">C93*E93</f>
        <v>0</v>
      </c>
    </row>
    <row r="94" spans="1:7" x14ac:dyDescent="0.25">
      <c r="A94" s="3" t="s">
        <v>12</v>
      </c>
      <c r="B94" s="85">
        <v>0</v>
      </c>
      <c r="C94" s="85">
        <v>0</v>
      </c>
      <c r="D94" s="62"/>
      <c r="E94" s="63">
        <f t="shared" si="29"/>
        <v>0</v>
      </c>
      <c r="F94" s="63">
        <f t="shared" si="30"/>
        <v>0</v>
      </c>
      <c r="G94" s="63">
        <f t="shared" si="31"/>
        <v>0</v>
      </c>
    </row>
    <row r="95" spans="1:7" x14ac:dyDescent="0.25">
      <c r="A95" s="3" t="s">
        <v>13</v>
      </c>
      <c r="B95" s="85">
        <v>0</v>
      </c>
      <c r="C95" s="85">
        <v>0</v>
      </c>
      <c r="D95" s="62"/>
      <c r="E95" s="63">
        <f t="shared" si="29"/>
        <v>0</v>
      </c>
      <c r="F95" s="63">
        <f t="shared" si="30"/>
        <v>0</v>
      </c>
      <c r="G95" s="63">
        <f t="shared" si="31"/>
        <v>0</v>
      </c>
    </row>
    <row r="96" spans="1:7" x14ac:dyDescent="0.25">
      <c r="A96" s="3" t="s">
        <v>287</v>
      </c>
      <c r="B96" s="85">
        <v>0</v>
      </c>
      <c r="C96" s="85">
        <v>0</v>
      </c>
      <c r="D96" s="62"/>
      <c r="E96" s="63">
        <f t="shared" si="29"/>
        <v>0</v>
      </c>
      <c r="F96" s="63">
        <f t="shared" si="30"/>
        <v>0</v>
      </c>
      <c r="G96" s="63">
        <f t="shared" si="31"/>
        <v>0</v>
      </c>
    </row>
    <row r="97" spans="1:7" x14ac:dyDescent="0.25">
      <c r="A97" s="3" t="s">
        <v>14</v>
      </c>
      <c r="B97" s="85">
        <v>0</v>
      </c>
      <c r="C97" s="85">
        <v>0</v>
      </c>
      <c r="D97" s="62"/>
      <c r="E97" s="63">
        <f t="shared" si="29"/>
        <v>0</v>
      </c>
      <c r="F97" s="63">
        <f t="shared" si="30"/>
        <v>0</v>
      </c>
      <c r="G97" s="63">
        <f t="shared" si="31"/>
        <v>0</v>
      </c>
    </row>
    <row r="98" spans="1:7" x14ac:dyDescent="0.25">
      <c r="A98" s="7" t="s">
        <v>15</v>
      </c>
      <c r="B98" s="49">
        <f>SUM(B92:B97)</f>
        <v>0</v>
      </c>
      <c r="C98" s="49">
        <f>SUM(C92:C97)</f>
        <v>0</v>
      </c>
      <c r="D98" s="114" t="s">
        <v>32</v>
      </c>
      <c r="E98" s="115"/>
      <c r="F98" s="64">
        <f>SUM(F92:F97)</f>
        <v>0</v>
      </c>
      <c r="G98" s="64">
        <f>SUM(G92:G97)</f>
        <v>0</v>
      </c>
    </row>
    <row r="99" spans="1:7" x14ac:dyDescent="0.25">
      <c r="A99" s="5" t="s">
        <v>15</v>
      </c>
      <c r="B99" s="8">
        <f>B98+B90+B82+B74+B66+B58++B50+B42+B34+B26+B18+B10</f>
        <v>10933</v>
      </c>
      <c r="C99" s="8">
        <f>C98+C90+C82+C74+C66+C58+C50+C42+C34+C26</f>
        <v>420</v>
      </c>
      <c r="F99" s="65">
        <f>F98+F90+F82+F74+F66+F58+F50+F42+F34+F26+F18+F10</f>
        <v>0</v>
      </c>
      <c r="G99" s="65">
        <f>G98+G90+G82+G74+G66+G58+G50+G42+G34+G26</f>
        <v>0</v>
      </c>
    </row>
    <row r="100" spans="1:7" x14ac:dyDescent="0.25">
      <c r="A100" s="5" t="s">
        <v>22</v>
      </c>
      <c r="B100" s="117">
        <f>B99+C99</f>
        <v>11353</v>
      </c>
      <c r="C100" s="118"/>
      <c r="F100" s="119">
        <f>F99+G99</f>
        <v>0</v>
      </c>
      <c r="G100" s="120"/>
    </row>
    <row r="101" spans="1:7" s="25" customFormat="1" x14ac:dyDescent="0.25">
      <c r="A101" s="121" t="s">
        <v>38</v>
      </c>
      <c r="B101" s="121"/>
      <c r="C101" s="121"/>
      <c r="D101" s="121"/>
      <c r="E101" s="121"/>
      <c r="F101" s="122">
        <f>F100*2%</f>
        <v>0</v>
      </c>
      <c r="G101" s="122"/>
    </row>
    <row r="102" spans="1:7" s="25" customFormat="1" x14ac:dyDescent="0.25">
      <c r="A102" s="121" t="s">
        <v>39</v>
      </c>
      <c r="B102" s="121"/>
      <c r="C102" s="121"/>
      <c r="D102" s="121"/>
      <c r="E102" s="121"/>
      <c r="F102" s="122">
        <f>F100*2%</f>
        <v>0</v>
      </c>
      <c r="G102" s="122"/>
    </row>
    <row r="103" spans="1:7" s="25" customFormat="1" x14ac:dyDescent="0.25">
      <c r="A103" s="121" t="s">
        <v>40</v>
      </c>
      <c r="B103" s="121"/>
      <c r="C103" s="121"/>
      <c r="D103" s="121"/>
      <c r="E103" s="121"/>
      <c r="F103" s="122">
        <f>F100+F101+F102</f>
        <v>0</v>
      </c>
      <c r="G103" s="122"/>
    </row>
    <row r="104" spans="1:7" s="25" customFormat="1" x14ac:dyDescent="0.25">
      <c r="A104" s="121" t="s">
        <v>41</v>
      </c>
      <c r="B104" s="121"/>
      <c r="C104" s="121"/>
      <c r="D104" s="121"/>
      <c r="E104" s="121"/>
      <c r="F104" s="122">
        <f>F103*12</f>
        <v>0</v>
      </c>
      <c r="G104" s="122"/>
    </row>
  </sheetData>
  <sheetProtection algorithmName="SHA-512" hashValue="Q0iVlCQULl9CGtc0U/MhJA+uY+6LDz0Ajak9Sinr45ljhWddfVADIQZyHZMQag+A/TnzzFxtUrczEmXh+lb6Qw==" saltValue="akACrJRmabgvDvItfl98rQ==" spinCount="100000" sheet="1" objects="1" scenarios="1"/>
  <mergeCells count="71">
    <mergeCell ref="A104:E104"/>
    <mergeCell ref="F104:G104"/>
    <mergeCell ref="A101:E101"/>
    <mergeCell ref="F101:G101"/>
    <mergeCell ref="A102:E102"/>
    <mergeCell ref="F102:G102"/>
    <mergeCell ref="A103:E103"/>
    <mergeCell ref="F103:G103"/>
    <mergeCell ref="B100:C100"/>
    <mergeCell ref="F100:G100"/>
    <mergeCell ref="D58:E58"/>
    <mergeCell ref="D66:E66"/>
    <mergeCell ref="D74:E74"/>
    <mergeCell ref="D82:E82"/>
    <mergeCell ref="D90:E90"/>
    <mergeCell ref="D98:E98"/>
    <mergeCell ref="D50:E50"/>
    <mergeCell ref="B16:C16"/>
    <mergeCell ref="D16:E16"/>
    <mergeCell ref="F16:G16"/>
    <mergeCell ref="B17:C17"/>
    <mergeCell ref="D17:E17"/>
    <mergeCell ref="F17:G17"/>
    <mergeCell ref="B18:C18"/>
    <mergeCell ref="D26:E26"/>
    <mergeCell ref="D34:E34"/>
    <mergeCell ref="D42:E42"/>
    <mergeCell ref="D18:E18"/>
    <mergeCell ref="F18:G18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1:C11"/>
    <mergeCell ref="D11:E11"/>
    <mergeCell ref="F11:G11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5:C5"/>
    <mergeCell ref="D5:E5"/>
    <mergeCell ref="F5:G5"/>
    <mergeCell ref="B6:C6"/>
    <mergeCell ref="D6:E6"/>
    <mergeCell ref="F6:G6"/>
    <mergeCell ref="A1:G1"/>
    <mergeCell ref="B4:C4"/>
    <mergeCell ref="D4:E4"/>
    <mergeCell ref="F4:G4"/>
    <mergeCell ref="B2:C2"/>
    <mergeCell ref="D2:G2"/>
    <mergeCell ref="B3:C3"/>
    <mergeCell ref="D3:E3"/>
    <mergeCell ref="F3:G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topLeftCell="A4" workbookViewId="0">
      <selection activeCell="D4" sqref="D4:E9"/>
    </sheetView>
  </sheetViews>
  <sheetFormatPr defaultRowHeight="15" x14ac:dyDescent="0.25"/>
  <cols>
    <col min="1" max="1" width="17.85546875" style="33" customWidth="1"/>
    <col min="2" max="2" width="10.140625" style="66" customWidth="1"/>
    <col min="3" max="3" width="10.7109375" style="66" customWidth="1"/>
    <col min="4" max="4" width="15.42578125" style="70" customWidth="1"/>
    <col min="5" max="5" width="14.7109375" style="70" customWidth="1"/>
    <col min="6" max="6" width="13.42578125" style="70" customWidth="1"/>
    <col min="7" max="7" width="13.28515625" style="70" customWidth="1"/>
  </cols>
  <sheetData>
    <row r="1" spans="1:7" x14ac:dyDescent="0.25">
      <c r="A1" s="118" t="s">
        <v>42</v>
      </c>
      <c r="B1" s="118"/>
      <c r="C1" s="118"/>
      <c r="D1" s="118"/>
      <c r="E1" s="118"/>
      <c r="F1" s="118"/>
      <c r="G1" s="118"/>
    </row>
    <row r="2" spans="1:7" ht="28.5" customHeight="1" x14ac:dyDescent="0.25">
      <c r="A2" s="15" t="s">
        <v>9</v>
      </c>
      <c r="B2" s="108" t="s">
        <v>29</v>
      </c>
      <c r="C2" s="108"/>
      <c r="D2" s="109" t="s">
        <v>284</v>
      </c>
      <c r="E2" s="109"/>
      <c r="F2" s="109"/>
      <c r="G2" s="109"/>
    </row>
    <row r="3" spans="1:7" ht="15" customHeight="1" x14ac:dyDescent="0.25">
      <c r="A3" s="18" t="s">
        <v>1</v>
      </c>
      <c r="B3" s="108" t="s">
        <v>19</v>
      </c>
      <c r="C3" s="108"/>
      <c r="D3" s="109" t="s">
        <v>30</v>
      </c>
      <c r="E3" s="109"/>
      <c r="F3" s="109" t="s">
        <v>31</v>
      </c>
      <c r="G3" s="109"/>
    </row>
    <row r="4" spans="1:7" x14ac:dyDescent="0.25">
      <c r="A4" s="13" t="s">
        <v>10</v>
      </c>
      <c r="B4" s="124">
        <v>1928</v>
      </c>
      <c r="C4" s="124"/>
      <c r="D4" s="125"/>
      <c r="E4" s="125"/>
      <c r="F4" s="126">
        <f>B4*D4</f>
        <v>0</v>
      </c>
      <c r="G4" s="126"/>
    </row>
    <row r="5" spans="1:7" x14ac:dyDescent="0.25">
      <c r="A5" s="13" t="s">
        <v>11</v>
      </c>
      <c r="B5" s="124">
        <v>0</v>
      </c>
      <c r="C5" s="124"/>
      <c r="D5" s="125"/>
      <c r="E5" s="125"/>
      <c r="F5" s="126">
        <f t="shared" ref="F5:F9" si="0">B5*D5</f>
        <v>0</v>
      </c>
      <c r="G5" s="126"/>
    </row>
    <row r="6" spans="1:7" x14ac:dyDescent="0.25">
      <c r="A6" s="13" t="s">
        <v>12</v>
      </c>
      <c r="B6" s="124">
        <v>2000</v>
      </c>
      <c r="C6" s="124"/>
      <c r="D6" s="125"/>
      <c r="E6" s="125"/>
      <c r="F6" s="126">
        <f t="shared" si="0"/>
        <v>0</v>
      </c>
      <c r="G6" s="126"/>
    </row>
    <row r="7" spans="1:7" x14ac:dyDescent="0.25">
      <c r="A7" s="13" t="s">
        <v>13</v>
      </c>
      <c r="B7" s="124">
        <v>1941</v>
      </c>
      <c r="C7" s="124"/>
      <c r="D7" s="125"/>
      <c r="E7" s="125"/>
      <c r="F7" s="126">
        <f t="shared" si="0"/>
        <v>0</v>
      </c>
      <c r="G7" s="126"/>
    </row>
    <row r="8" spans="1:7" x14ac:dyDescent="0.25">
      <c r="A8" s="13" t="s">
        <v>287</v>
      </c>
      <c r="B8" s="124">
        <v>1993</v>
      </c>
      <c r="C8" s="124"/>
      <c r="D8" s="125"/>
      <c r="E8" s="125"/>
      <c r="F8" s="126">
        <f t="shared" si="0"/>
        <v>0</v>
      </c>
      <c r="G8" s="126"/>
    </row>
    <row r="9" spans="1:7" x14ac:dyDescent="0.25">
      <c r="A9" s="13" t="s">
        <v>14</v>
      </c>
      <c r="B9" s="124">
        <v>0</v>
      </c>
      <c r="C9" s="124"/>
      <c r="D9" s="125"/>
      <c r="E9" s="125"/>
      <c r="F9" s="126">
        <f t="shared" si="0"/>
        <v>0</v>
      </c>
      <c r="G9" s="126"/>
    </row>
    <row r="10" spans="1:7" ht="15" customHeight="1" x14ac:dyDescent="0.25">
      <c r="A10" s="16" t="s">
        <v>15</v>
      </c>
      <c r="B10" s="135">
        <f>SUM(B4:C9)</f>
        <v>7862</v>
      </c>
      <c r="C10" s="135"/>
      <c r="D10" s="136" t="s">
        <v>32</v>
      </c>
      <c r="E10" s="136"/>
      <c r="F10" s="123">
        <f>SUM(F4:G9)</f>
        <v>0</v>
      </c>
      <c r="G10" s="123"/>
    </row>
    <row r="11" spans="1:7" ht="15" customHeight="1" x14ac:dyDescent="0.25">
      <c r="A11" s="18" t="s">
        <v>1</v>
      </c>
      <c r="B11" s="137" t="s">
        <v>2</v>
      </c>
      <c r="C11" s="138"/>
      <c r="D11" s="109" t="s">
        <v>30</v>
      </c>
      <c r="E11" s="109"/>
      <c r="F11" s="109" t="s">
        <v>31</v>
      </c>
      <c r="G11" s="109"/>
    </row>
    <row r="12" spans="1:7" x14ac:dyDescent="0.25">
      <c r="A12" s="13" t="s">
        <v>10</v>
      </c>
      <c r="B12" s="124">
        <v>82</v>
      </c>
      <c r="C12" s="124"/>
      <c r="D12" s="125"/>
      <c r="E12" s="125"/>
      <c r="F12" s="126">
        <f>B12*D12</f>
        <v>0</v>
      </c>
      <c r="G12" s="126"/>
    </row>
    <row r="13" spans="1:7" x14ac:dyDescent="0.25">
      <c r="A13" s="13" t="s">
        <v>11</v>
      </c>
      <c r="B13" s="124">
        <v>0</v>
      </c>
      <c r="C13" s="124"/>
      <c r="D13" s="125"/>
      <c r="E13" s="125"/>
      <c r="F13" s="126">
        <f t="shared" ref="F13:F17" si="1">B13*D13</f>
        <v>0</v>
      </c>
      <c r="G13" s="126"/>
    </row>
    <row r="14" spans="1:7" x14ac:dyDescent="0.25">
      <c r="A14" s="13" t="s">
        <v>12</v>
      </c>
      <c r="B14" s="124">
        <v>85</v>
      </c>
      <c r="C14" s="124"/>
      <c r="D14" s="125"/>
      <c r="E14" s="125"/>
      <c r="F14" s="126">
        <f t="shared" si="1"/>
        <v>0</v>
      </c>
      <c r="G14" s="126"/>
    </row>
    <row r="15" spans="1:7" x14ac:dyDescent="0.25">
      <c r="A15" s="13" t="s">
        <v>13</v>
      </c>
      <c r="B15" s="124">
        <v>0</v>
      </c>
      <c r="C15" s="124"/>
      <c r="D15" s="125"/>
      <c r="E15" s="125"/>
      <c r="F15" s="126">
        <f t="shared" si="1"/>
        <v>0</v>
      </c>
      <c r="G15" s="126"/>
    </row>
    <row r="16" spans="1:7" x14ac:dyDescent="0.25">
      <c r="A16" s="13" t="s">
        <v>287</v>
      </c>
      <c r="B16" s="124">
        <v>82</v>
      </c>
      <c r="C16" s="124"/>
      <c r="D16" s="125"/>
      <c r="E16" s="125"/>
      <c r="F16" s="126">
        <f t="shared" si="1"/>
        <v>0</v>
      </c>
      <c r="G16" s="126"/>
    </row>
    <row r="17" spans="1:7" x14ac:dyDescent="0.25">
      <c r="A17" s="13" t="s">
        <v>14</v>
      </c>
      <c r="B17" s="124">
        <v>0</v>
      </c>
      <c r="C17" s="124"/>
      <c r="D17" s="125"/>
      <c r="E17" s="125"/>
      <c r="F17" s="126">
        <f t="shared" si="1"/>
        <v>0</v>
      </c>
      <c r="G17" s="126"/>
    </row>
    <row r="18" spans="1:7" x14ac:dyDescent="0.25">
      <c r="A18" s="16" t="s">
        <v>15</v>
      </c>
      <c r="B18" s="135">
        <f>SUM(B12:C17)</f>
        <v>249</v>
      </c>
      <c r="C18" s="135"/>
      <c r="D18" s="136" t="s">
        <v>32</v>
      </c>
      <c r="E18" s="136"/>
      <c r="F18" s="123">
        <f>SUM(F12:G17)</f>
        <v>0</v>
      </c>
      <c r="G18" s="123"/>
    </row>
    <row r="19" spans="1:7" ht="24" x14ac:dyDescent="0.25">
      <c r="A19" s="19" t="s">
        <v>1</v>
      </c>
      <c r="B19" s="21" t="s">
        <v>20</v>
      </c>
      <c r="C19" s="22" t="s">
        <v>21</v>
      </c>
      <c r="D19" s="67" t="s">
        <v>33</v>
      </c>
      <c r="E19" s="67" t="s">
        <v>34</v>
      </c>
      <c r="F19" s="67" t="s">
        <v>35</v>
      </c>
      <c r="G19" s="67" t="s">
        <v>36</v>
      </c>
    </row>
    <row r="20" spans="1:7" x14ac:dyDescent="0.25">
      <c r="A20" s="13" t="s">
        <v>10</v>
      </c>
      <c r="B20" s="85">
        <v>110</v>
      </c>
      <c r="C20" s="85">
        <v>9</v>
      </c>
      <c r="D20" s="88"/>
      <c r="E20" s="68">
        <f>D20*80%</f>
        <v>0</v>
      </c>
      <c r="F20" s="68">
        <f>B20*D20</f>
        <v>0</v>
      </c>
      <c r="G20" s="68">
        <f>C20*E20</f>
        <v>0</v>
      </c>
    </row>
    <row r="21" spans="1:7" x14ac:dyDescent="0.25">
      <c r="A21" s="13" t="s">
        <v>11</v>
      </c>
      <c r="B21" s="85">
        <v>108</v>
      </c>
      <c r="C21" s="85">
        <v>9</v>
      </c>
      <c r="D21" s="88"/>
      <c r="E21" s="68">
        <f t="shared" ref="E21:E24" si="2">D21*80%</f>
        <v>0</v>
      </c>
      <c r="F21" s="68">
        <f t="shared" ref="F21:F25" si="3">B21*D21</f>
        <v>0</v>
      </c>
      <c r="G21" s="68">
        <f t="shared" ref="G21:G25" si="4">C21*E21</f>
        <v>0</v>
      </c>
    </row>
    <row r="22" spans="1:7" x14ac:dyDescent="0.25">
      <c r="A22" s="13" t="s">
        <v>12</v>
      </c>
      <c r="B22" s="85">
        <v>110</v>
      </c>
      <c r="C22" s="85">
        <v>9</v>
      </c>
      <c r="D22" s="88"/>
      <c r="E22" s="68">
        <f t="shared" si="2"/>
        <v>0</v>
      </c>
      <c r="F22" s="68">
        <f t="shared" si="3"/>
        <v>0</v>
      </c>
      <c r="G22" s="68">
        <f t="shared" si="4"/>
        <v>0</v>
      </c>
    </row>
    <row r="23" spans="1:7" x14ac:dyDescent="0.25">
      <c r="A23" s="13" t="s">
        <v>13</v>
      </c>
      <c r="B23" s="85">
        <v>110</v>
      </c>
      <c r="C23" s="85">
        <v>9</v>
      </c>
      <c r="D23" s="88"/>
      <c r="E23" s="68">
        <f t="shared" si="2"/>
        <v>0</v>
      </c>
      <c r="F23" s="68">
        <f t="shared" si="3"/>
        <v>0</v>
      </c>
      <c r="G23" s="68">
        <f t="shared" si="4"/>
        <v>0</v>
      </c>
    </row>
    <row r="24" spans="1:7" x14ac:dyDescent="0.25">
      <c r="A24" s="13" t="s">
        <v>287</v>
      </c>
      <c r="B24" s="85">
        <v>110</v>
      </c>
      <c r="C24" s="85">
        <v>9</v>
      </c>
      <c r="D24" s="88"/>
      <c r="E24" s="68">
        <f t="shared" si="2"/>
        <v>0</v>
      </c>
      <c r="F24" s="68">
        <f t="shared" si="3"/>
        <v>0</v>
      </c>
      <c r="G24" s="68">
        <f t="shared" si="4"/>
        <v>0</v>
      </c>
    </row>
    <row r="25" spans="1:7" x14ac:dyDescent="0.25">
      <c r="A25" s="13" t="s">
        <v>14</v>
      </c>
      <c r="B25" s="85">
        <v>108</v>
      </c>
      <c r="C25" s="85">
        <v>9</v>
      </c>
      <c r="D25" s="88"/>
      <c r="E25" s="68">
        <f>D25*80%</f>
        <v>0</v>
      </c>
      <c r="F25" s="68">
        <f t="shared" si="3"/>
        <v>0</v>
      </c>
      <c r="G25" s="68">
        <f t="shared" si="4"/>
        <v>0</v>
      </c>
    </row>
    <row r="26" spans="1:7" x14ac:dyDescent="0.25">
      <c r="A26" s="20" t="s">
        <v>15</v>
      </c>
      <c r="B26" s="49">
        <f>SUM(B20:B25)</f>
        <v>656</v>
      </c>
      <c r="C26" s="49">
        <f>SUM(C20:C25)</f>
        <v>54</v>
      </c>
      <c r="D26" s="131" t="s">
        <v>32</v>
      </c>
      <c r="E26" s="132"/>
      <c r="F26" s="69">
        <f>SUM(F20:F25)</f>
        <v>0</v>
      </c>
      <c r="G26" s="69">
        <f>SUM(G20:G25)</f>
        <v>0</v>
      </c>
    </row>
    <row r="27" spans="1:7" ht="24" x14ac:dyDescent="0.25">
      <c r="A27" s="14" t="s">
        <v>3</v>
      </c>
      <c r="B27" s="21" t="s">
        <v>20</v>
      </c>
      <c r="C27" s="22" t="s">
        <v>21</v>
      </c>
      <c r="D27" s="67" t="s">
        <v>33</v>
      </c>
      <c r="E27" s="67" t="s">
        <v>34</v>
      </c>
      <c r="F27" s="67" t="s">
        <v>35</v>
      </c>
      <c r="G27" s="67" t="s">
        <v>36</v>
      </c>
    </row>
    <row r="28" spans="1:7" x14ac:dyDescent="0.25">
      <c r="A28" s="13" t="s">
        <v>10</v>
      </c>
      <c r="B28" s="85">
        <v>108</v>
      </c>
      <c r="C28" s="85">
        <v>11</v>
      </c>
      <c r="D28" s="89"/>
      <c r="E28" s="68">
        <f>D28*80%</f>
        <v>0</v>
      </c>
      <c r="F28" s="68">
        <f>B28*D28</f>
        <v>0</v>
      </c>
      <c r="G28" s="68">
        <f>C28*E28</f>
        <v>0</v>
      </c>
    </row>
    <row r="29" spans="1:7" x14ac:dyDescent="0.25">
      <c r="A29" s="13" t="s">
        <v>11</v>
      </c>
      <c r="B29" s="85">
        <v>108</v>
      </c>
      <c r="C29" s="85">
        <v>11</v>
      </c>
      <c r="D29" s="89"/>
      <c r="E29" s="68">
        <f t="shared" ref="E29:E32" si="5">D29*80%</f>
        <v>0</v>
      </c>
      <c r="F29" s="68">
        <f t="shared" ref="F29:F33" si="6">B29*D29</f>
        <v>0</v>
      </c>
      <c r="G29" s="68">
        <f t="shared" ref="G29:G33" si="7">C29*E29</f>
        <v>0</v>
      </c>
    </row>
    <row r="30" spans="1:7" x14ac:dyDescent="0.25">
      <c r="A30" s="13" t="s">
        <v>12</v>
      </c>
      <c r="B30" s="85">
        <v>108</v>
      </c>
      <c r="C30" s="85">
        <v>11</v>
      </c>
      <c r="D30" s="89"/>
      <c r="E30" s="68">
        <f t="shared" si="5"/>
        <v>0</v>
      </c>
      <c r="F30" s="68">
        <f t="shared" si="6"/>
        <v>0</v>
      </c>
      <c r="G30" s="68">
        <f t="shared" si="7"/>
        <v>0</v>
      </c>
    </row>
    <row r="31" spans="1:7" x14ac:dyDescent="0.25">
      <c r="A31" s="13" t="s">
        <v>13</v>
      </c>
      <c r="B31" s="85">
        <v>108</v>
      </c>
      <c r="C31" s="85">
        <v>11</v>
      </c>
      <c r="D31" s="89"/>
      <c r="E31" s="68">
        <f t="shared" si="5"/>
        <v>0</v>
      </c>
      <c r="F31" s="68">
        <f t="shared" si="6"/>
        <v>0</v>
      </c>
      <c r="G31" s="68">
        <f t="shared" si="7"/>
        <v>0</v>
      </c>
    </row>
    <row r="32" spans="1:7" x14ac:dyDescent="0.25">
      <c r="A32" s="13" t="s">
        <v>287</v>
      </c>
      <c r="B32" s="85">
        <v>108</v>
      </c>
      <c r="C32" s="85">
        <v>11</v>
      </c>
      <c r="D32" s="89"/>
      <c r="E32" s="68">
        <f t="shared" si="5"/>
        <v>0</v>
      </c>
      <c r="F32" s="68">
        <f t="shared" si="6"/>
        <v>0</v>
      </c>
      <c r="G32" s="68">
        <f t="shared" si="7"/>
        <v>0</v>
      </c>
    </row>
    <row r="33" spans="1:7" x14ac:dyDescent="0.25">
      <c r="A33" s="13" t="s">
        <v>14</v>
      </c>
      <c r="B33" s="85">
        <v>108</v>
      </c>
      <c r="C33" s="85">
        <v>11</v>
      </c>
      <c r="D33" s="89"/>
      <c r="E33" s="68">
        <f>D33*80%</f>
        <v>0</v>
      </c>
      <c r="F33" s="68">
        <f t="shared" si="6"/>
        <v>0</v>
      </c>
      <c r="G33" s="68">
        <f t="shared" si="7"/>
        <v>0</v>
      </c>
    </row>
    <row r="34" spans="1:7" x14ac:dyDescent="0.25">
      <c r="A34" s="16" t="s">
        <v>15</v>
      </c>
      <c r="B34" s="49">
        <f>SUM(B28:B33)</f>
        <v>648</v>
      </c>
      <c r="C34" s="49">
        <f>SUM(C28:C33)</f>
        <v>66</v>
      </c>
      <c r="D34" s="131" t="s">
        <v>32</v>
      </c>
      <c r="E34" s="132"/>
      <c r="F34" s="69">
        <f>SUM(F28:F33)</f>
        <v>0</v>
      </c>
      <c r="G34" s="69">
        <f>SUM(G28:G33)</f>
        <v>0</v>
      </c>
    </row>
    <row r="35" spans="1:7" ht="24" x14ac:dyDescent="0.25">
      <c r="A35" s="14" t="s">
        <v>4</v>
      </c>
      <c r="B35" s="21" t="s">
        <v>20</v>
      </c>
      <c r="C35" s="22" t="s">
        <v>21</v>
      </c>
      <c r="D35" s="67" t="s">
        <v>33</v>
      </c>
      <c r="E35" s="67" t="s">
        <v>34</v>
      </c>
      <c r="F35" s="67" t="s">
        <v>35</v>
      </c>
      <c r="G35" s="67" t="s">
        <v>36</v>
      </c>
    </row>
    <row r="36" spans="1:7" x14ac:dyDescent="0.25">
      <c r="A36" s="13" t="s">
        <v>10</v>
      </c>
      <c r="B36" s="85">
        <v>88</v>
      </c>
      <c r="C36" s="85">
        <v>4</v>
      </c>
      <c r="D36" s="89"/>
      <c r="E36" s="68">
        <f>D36*80%</f>
        <v>0</v>
      </c>
      <c r="F36" s="68">
        <f>B36*D36</f>
        <v>0</v>
      </c>
      <c r="G36" s="68">
        <f>C36*E36</f>
        <v>0</v>
      </c>
    </row>
    <row r="37" spans="1:7" x14ac:dyDescent="0.25">
      <c r="A37" s="13" t="s">
        <v>11</v>
      </c>
      <c r="B37" s="85">
        <v>88</v>
      </c>
      <c r="C37" s="85">
        <v>5</v>
      </c>
      <c r="D37" s="89"/>
      <c r="E37" s="68">
        <f t="shared" ref="E37:E40" si="8">D37*80%</f>
        <v>0</v>
      </c>
      <c r="F37" s="68">
        <f t="shared" ref="F37:F41" si="9">B37*D37</f>
        <v>0</v>
      </c>
      <c r="G37" s="68">
        <f t="shared" ref="G37:G41" si="10">C37*E37</f>
        <v>0</v>
      </c>
    </row>
    <row r="38" spans="1:7" x14ac:dyDescent="0.25">
      <c r="A38" s="13" t="s">
        <v>12</v>
      </c>
      <c r="B38" s="85">
        <v>88</v>
      </c>
      <c r="C38" s="85">
        <v>4</v>
      </c>
      <c r="D38" s="89"/>
      <c r="E38" s="68">
        <f t="shared" si="8"/>
        <v>0</v>
      </c>
      <c r="F38" s="68">
        <f t="shared" si="9"/>
        <v>0</v>
      </c>
      <c r="G38" s="68">
        <f t="shared" si="10"/>
        <v>0</v>
      </c>
    </row>
    <row r="39" spans="1:7" x14ac:dyDescent="0.25">
      <c r="A39" s="13" t="s">
        <v>13</v>
      </c>
      <c r="B39" s="85">
        <v>88</v>
      </c>
      <c r="C39" s="85">
        <v>4</v>
      </c>
      <c r="D39" s="89"/>
      <c r="E39" s="68">
        <f t="shared" si="8"/>
        <v>0</v>
      </c>
      <c r="F39" s="68">
        <f t="shared" si="9"/>
        <v>0</v>
      </c>
      <c r="G39" s="68">
        <f t="shared" si="10"/>
        <v>0</v>
      </c>
    </row>
    <row r="40" spans="1:7" x14ac:dyDescent="0.25">
      <c r="A40" s="13" t="s">
        <v>287</v>
      </c>
      <c r="B40" s="85">
        <v>88</v>
      </c>
      <c r="C40" s="85">
        <v>4</v>
      </c>
      <c r="D40" s="89"/>
      <c r="E40" s="68">
        <f t="shared" si="8"/>
        <v>0</v>
      </c>
      <c r="F40" s="68">
        <f t="shared" si="9"/>
        <v>0</v>
      </c>
      <c r="G40" s="68">
        <f t="shared" si="10"/>
        <v>0</v>
      </c>
    </row>
    <row r="41" spans="1:7" x14ac:dyDescent="0.25">
      <c r="A41" s="13" t="s">
        <v>14</v>
      </c>
      <c r="B41" s="85">
        <v>88</v>
      </c>
      <c r="C41" s="85">
        <v>4</v>
      </c>
      <c r="D41" s="89"/>
      <c r="E41" s="68">
        <f>D41*80%</f>
        <v>0</v>
      </c>
      <c r="F41" s="68">
        <f t="shared" si="9"/>
        <v>0</v>
      </c>
      <c r="G41" s="68">
        <f t="shared" si="10"/>
        <v>0</v>
      </c>
    </row>
    <row r="42" spans="1:7" x14ac:dyDescent="0.25">
      <c r="A42" s="16" t="s">
        <v>15</v>
      </c>
      <c r="B42" s="49">
        <f>SUM(B36:B41)</f>
        <v>528</v>
      </c>
      <c r="C42" s="49">
        <f>SUM(C36:C41)</f>
        <v>25</v>
      </c>
      <c r="D42" s="131" t="s">
        <v>32</v>
      </c>
      <c r="E42" s="132"/>
      <c r="F42" s="69">
        <f>SUM(F36:F41)</f>
        <v>0</v>
      </c>
      <c r="G42" s="69">
        <f>SUM(G36:G41)</f>
        <v>0</v>
      </c>
    </row>
    <row r="43" spans="1:7" ht="24" x14ac:dyDescent="0.25">
      <c r="A43" s="17" t="s">
        <v>5</v>
      </c>
      <c r="B43" s="21" t="s">
        <v>20</v>
      </c>
      <c r="C43" s="22" t="s">
        <v>21</v>
      </c>
      <c r="D43" s="67" t="s">
        <v>33</v>
      </c>
      <c r="E43" s="67" t="s">
        <v>34</v>
      </c>
      <c r="F43" s="67" t="s">
        <v>35</v>
      </c>
      <c r="G43" s="67" t="s">
        <v>36</v>
      </c>
    </row>
    <row r="44" spans="1:7" x14ac:dyDescent="0.25">
      <c r="A44" s="13" t="s">
        <v>10</v>
      </c>
      <c r="B44" s="85">
        <v>0</v>
      </c>
      <c r="C44" s="85">
        <v>0</v>
      </c>
      <c r="D44" s="88"/>
      <c r="E44" s="68">
        <f>D44*80%</f>
        <v>0</v>
      </c>
      <c r="F44" s="68">
        <f>B44*D44</f>
        <v>0</v>
      </c>
      <c r="G44" s="68">
        <f>C44*E44</f>
        <v>0</v>
      </c>
    </row>
    <row r="45" spans="1:7" x14ac:dyDescent="0.25">
      <c r="A45" s="13" t="s">
        <v>11</v>
      </c>
      <c r="B45" s="85">
        <v>0</v>
      </c>
      <c r="C45" s="85">
        <v>0</v>
      </c>
      <c r="D45" s="88"/>
      <c r="E45" s="68">
        <f t="shared" ref="E45:E48" si="11">D45*80%</f>
        <v>0</v>
      </c>
      <c r="F45" s="68">
        <f t="shared" ref="F45:F49" si="12">B45*D45</f>
        <v>0</v>
      </c>
      <c r="G45" s="68">
        <f t="shared" ref="G45:G49" si="13">C45*E45</f>
        <v>0</v>
      </c>
    </row>
    <row r="46" spans="1:7" x14ac:dyDescent="0.25">
      <c r="A46" s="13" t="s">
        <v>12</v>
      </c>
      <c r="B46" s="85">
        <v>0</v>
      </c>
      <c r="C46" s="85">
        <v>0</v>
      </c>
      <c r="D46" s="88"/>
      <c r="E46" s="68">
        <f t="shared" si="11"/>
        <v>0</v>
      </c>
      <c r="F46" s="68">
        <f t="shared" si="12"/>
        <v>0</v>
      </c>
      <c r="G46" s="68">
        <f t="shared" si="13"/>
        <v>0</v>
      </c>
    </row>
    <row r="47" spans="1:7" x14ac:dyDescent="0.25">
      <c r="A47" s="13" t="s">
        <v>13</v>
      </c>
      <c r="B47" s="85">
        <v>0</v>
      </c>
      <c r="C47" s="85">
        <v>0</v>
      </c>
      <c r="D47" s="88"/>
      <c r="E47" s="68">
        <f t="shared" si="11"/>
        <v>0</v>
      </c>
      <c r="F47" s="68">
        <f t="shared" si="12"/>
        <v>0</v>
      </c>
      <c r="G47" s="68">
        <f t="shared" si="13"/>
        <v>0</v>
      </c>
    </row>
    <row r="48" spans="1:7" x14ac:dyDescent="0.25">
      <c r="A48" s="13" t="s">
        <v>287</v>
      </c>
      <c r="B48" s="85">
        <v>0</v>
      </c>
      <c r="C48" s="85">
        <v>0</v>
      </c>
      <c r="D48" s="88"/>
      <c r="E48" s="68">
        <f t="shared" si="11"/>
        <v>0</v>
      </c>
      <c r="F48" s="68">
        <f t="shared" si="12"/>
        <v>0</v>
      </c>
      <c r="G48" s="68">
        <f t="shared" si="13"/>
        <v>0</v>
      </c>
    </row>
    <row r="49" spans="1:7" x14ac:dyDescent="0.25">
      <c r="A49" s="13" t="s">
        <v>14</v>
      </c>
      <c r="B49" s="85">
        <v>0</v>
      </c>
      <c r="C49" s="85">
        <v>0</v>
      </c>
      <c r="D49" s="88"/>
      <c r="E49" s="68">
        <f>D49*80%</f>
        <v>0</v>
      </c>
      <c r="F49" s="68">
        <f t="shared" si="12"/>
        <v>0</v>
      </c>
      <c r="G49" s="68">
        <f t="shared" si="13"/>
        <v>0</v>
      </c>
    </row>
    <row r="50" spans="1:7" x14ac:dyDescent="0.25">
      <c r="A50" s="16" t="s">
        <v>15</v>
      </c>
      <c r="B50" s="49">
        <f>SUM(B44:B49)</f>
        <v>0</v>
      </c>
      <c r="C50" s="49">
        <f>SUM(C44:C49)</f>
        <v>0</v>
      </c>
      <c r="D50" s="131" t="s">
        <v>32</v>
      </c>
      <c r="E50" s="132"/>
      <c r="F50" s="69">
        <f>SUM(F44:F49)</f>
        <v>0</v>
      </c>
      <c r="G50" s="69">
        <f>SUM(G44:G49)</f>
        <v>0</v>
      </c>
    </row>
    <row r="51" spans="1:7" ht="24" x14ac:dyDescent="0.25">
      <c r="A51" s="14" t="s">
        <v>6</v>
      </c>
      <c r="B51" s="21" t="s">
        <v>20</v>
      </c>
      <c r="C51" s="22" t="s">
        <v>21</v>
      </c>
      <c r="D51" s="67" t="s">
        <v>33</v>
      </c>
      <c r="E51" s="67" t="s">
        <v>34</v>
      </c>
      <c r="F51" s="67" t="s">
        <v>35</v>
      </c>
      <c r="G51" s="67" t="s">
        <v>36</v>
      </c>
    </row>
    <row r="52" spans="1:7" x14ac:dyDescent="0.25">
      <c r="A52" s="13" t="s">
        <v>10</v>
      </c>
      <c r="B52" s="85">
        <v>0</v>
      </c>
      <c r="C52" s="85">
        <v>0</v>
      </c>
      <c r="D52" s="88"/>
      <c r="E52" s="68">
        <f>D52*80%</f>
        <v>0</v>
      </c>
      <c r="F52" s="68">
        <f>B52*D52</f>
        <v>0</v>
      </c>
      <c r="G52" s="68">
        <f>C52*E52</f>
        <v>0</v>
      </c>
    </row>
    <row r="53" spans="1:7" x14ac:dyDescent="0.25">
      <c r="A53" s="13" t="s">
        <v>11</v>
      </c>
      <c r="B53" s="85">
        <v>0</v>
      </c>
      <c r="C53" s="85">
        <v>0</v>
      </c>
      <c r="D53" s="88"/>
      <c r="E53" s="68">
        <f t="shared" ref="E53:E56" si="14">D53*80%</f>
        <v>0</v>
      </c>
      <c r="F53" s="68">
        <f t="shared" ref="F53:F57" si="15">B53*D53</f>
        <v>0</v>
      </c>
      <c r="G53" s="68">
        <f t="shared" ref="G53:G57" si="16">C53*E53</f>
        <v>0</v>
      </c>
    </row>
    <row r="54" spans="1:7" x14ac:dyDescent="0.25">
      <c r="A54" s="13" t="s">
        <v>12</v>
      </c>
      <c r="B54" s="85">
        <v>0</v>
      </c>
      <c r="C54" s="85">
        <v>0</v>
      </c>
      <c r="D54" s="88"/>
      <c r="E54" s="68">
        <f t="shared" si="14"/>
        <v>0</v>
      </c>
      <c r="F54" s="68">
        <f t="shared" si="15"/>
        <v>0</v>
      </c>
      <c r="G54" s="68">
        <f t="shared" si="16"/>
        <v>0</v>
      </c>
    </row>
    <row r="55" spans="1:7" x14ac:dyDescent="0.25">
      <c r="A55" s="13" t="s">
        <v>13</v>
      </c>
      <c r="B55" s="85">
        <v>0</v>
      </c>
      <c r="C55" s="85">
        <v>0</v>
      </c>
      <c r="D55" s="88"/>
      <c r="E55" s="68">
        <f t="shared" si="14"/>
        <v>0</v>
      </c>
      <c r="F55" s="68">
        <f t="shared" si="15"/>
        <v>0</v>
      </c>
      <c r="G55" s="68">
        <f t="shared" si="16"/>
        <v>0</v>
      </c>
    </row>
    <row r="56" spans="1:7" x14ac:dyDescent="0.25">
      <c r="A56" s="13" t="s">
        <v>287</v>
      </c>
      <c r="B56" s="85">
        <v>0</v>
      </c>
      <c r="C56" s="85">
        <v>0</v>
      </c>
      <c r="D56" s="88"/>
      <c r="E56" s="68">
        <f t="shared" si="14"/>
        <v>0</v>
      </c>
      <c r="F56" s="68">
        <f t="shared" si="15"/>
        <v>0</v>
      </c>
      <c r="G56" s="68">
        <f t="shared" si="16"/>
        <v>0</v>
      </c>
    </row>
    <row r="57" spans="1:7" x14ac:dyDescent="0.25">
      <c r="A57" s="13" t="s">
        <v>14</v>
      </c>
      <c r="B57" s="85">
        <v>0</v>
      </c>
      <c r="C57" s="85">
        <v>0</v>
      </c>
      <c r="D57" s="88"/>
      <c r="E57" s="68">
        <f>D57*80%</f>
        <v>0</v>
      </c>
      <c r="F57" s="68">
        <f t="shared" si="15"/>
        <v>0</v>
      </c>
      <c r="G57" s="68">
        <f t="shared" si="16"/>
        <v>0</v>
      </c>
    </row>
    <row r="58" spans="1:7" x14ac:dyDescent="0.25">
      <c r="A58" s="16" t="s">
        <v>15</v>
      </c>
      <c r="B58" s="49">
        <v>0</v>
      </c>
      <c r="C58" s="49">
        <v>0</v>
      </c>
      <c r="D58" s="131" t="s">
        <v>32</v>
      </c>
      <c r="E58" s="132"/>
      <c r="F58" s="69">
        <f>SUM(F52:F57)</f>
        <v>0</v>
      </c>
      <c r="G58" s="69">
        <f>SUM(G52:G57)</f>
        <v>0</v>
      </c>
    </row>
    <row r="59" spans="1:7" ht="24" x14ac:dyDescent="0.25">
      <c r="A59" s="17" t="s">
        <v>16</v>
      </c>
      <c r="B59" s="21" t="s">
        <v>20</v>
      </c>
      <c r="C59" s="22" t="s">
        <v>21</v>
      </c>
      <c r="D59" s="67" t="s">
        <v>33</v>
      </c>
      <c r="E59" s="67" t="s">
        <v>34</v>
      </c>
      <c r="F59" s="67" t="s">
        <v>35</v>
      </c>
      <c r="G59" s="67" t="s">
        <v>36</v>
      </c>
    </row>
    <row r="60" spans="1:7" x14ac:dyDescent="0.25">
      <c r="A60" s="13" t="s">
        <v>10</v>
      </c>
      <c r="B60" s="85">
        <v>69</v>
      </c>
      <c r="C60" s="85">
        <v>3</v>
      </c>
      <c r="D60" s="88"/>
      <c r="E60" s="68">
        <f>D60*80%</f>
        <v>0</v>
      </c>
      <c r="F60" s="68">
        <f>B60*D60</f>
        <v>0</v>
      </c>
      <c r="G60" s="68">
        <f>C60*E60</f>
        <v>0</v>
      </c>
    </row>
    <row r="61" spans="1:7" x14ac:dyDescent="0.25">
      <c r="A61" s="13" t="s">
        <v>11</v>
      </c>
      <c r="B61" s="85">
        <v>69</v>
      </c>
      <c r="C61" s="85">
        <v>3</v>
      </c>
      <c r="D61" s="88"/>
      <c r="E61" s="68">
        <f t="shared" ref="E61:E64" si="17">D61*80%</f>
        <v>0</v>
      </c>
      <c r="F61" s="68">
        <f t="shared" ref="F61:F65" si="18">B61*D61</f>
        <v>0</v>
      </c>
      <c r="G61" s="68">
        <f t="shared" ref="G61:G65" si="19">C61*E61</f>
        <v>0</v>
      </c>
    </row>
    <row r="62" spans="1:7" x14ac:dyDescent="0.25">
      <c r="A62" s="13" t="s">
        <v>12</v>
      </c>
      <c r="B62" s="85">
        <v>69</v>
      </c>
      <c r="C62" s="85">
        <v>3</v>
      </c>
      <c r="D62" s="88"/>
      <c r="E62" s="68">
        <f t="shared" si="17"/>
        <v>0</v>
      </c>
      <c r="F62" s="68">
        <f t="shared" si="18"/>
        <v>0</v>
      </c>
      <c r="G62" s="68">
        <f t="shared" si="19"/>
        <v>0</v>
      </c>
    </row>
    <row r="63" spans="1:7" x14ac:dyDescent="0.25">
      <c r="A63" s="13" t="s">
        <v>13</v>
      </c>
      <c r="B63" s="85">
        <v>69</v>
      </c>
      <c r="C63" s="85">
        <v>3</v>
      </c>
      <c r="D63" s="88"/>
      <c r="E63" s="68">
        <f t="shared" si="17"/>
        <v>0</v>
      </c>
      <c r="F63" s="68">
        <f t="shared" si="18"/>
        <v>0</v>
      </c>
      <c r="G63" s="68">
        <f t="shared" si="19"/>
        <v>0</v>
      </c>
    </row>
    <row r="64" spans="1:7" x14ac:dyDescent="0.25">
      <c r="A64" s="13" t="s">
        <v>287</v>
      </c>
      <c r="B64" s="85">
        <v>69</v>
      </c>
      <c r="C64" s="85">
        <v>3</v>
      </c>
      <c r="D64" s="88"/>
      <c r="E64" s="68">
        <f t="shared" si="17"/>
        <v>0</v>
      </c>
      <c r="F64" s="68">
        <f t="shared" si="18"/>
        <v>0</v>
      </c>
      <c r="G64" s="68">
        <f t="shared" si="19"/>
        <v>0</v>
      </c>
    </row>
    <row r="65" spans="1:7" x14ac:dyDescent="0.25">
      <c r="A65" s="13" t="s">
        <v>14</v>
      </c>
      <c r="B65" s="85">
        <v>69</v>
      </c>
      <c r="C65" s="85">
        <v>3</v>
      </c>
      <c r="D65" s="88"/>
      <c r="E65" s="68">
        <f>D65*80%</f>
        <v>0</v>
      </c>
      <c r="F65" s="68">
        <f t="shared" si="18"/>
        <v>0</v>
      </c>
      <c r="G65" s="68">
        <f t="shared" si="19"/>
        <v>0</v>
      </c>
    </row>
    <row r="66" spans="1:7" x14ac:dyDescent="0.25">
      <c r="A66" s="16" t="s">
        <v>15</v>
      </c>
      <c r="B66" s="49">
        <f>SUM(B60:B65)</f>
        <v>414</v>
      </c>
      <c r="C66" s="49">
        <f>SUM(C60:C65)</f>
        <v>18</v>
      </c>
      <c r="D66" s="131" t="s">
        <v>32</v>
      </c>
      <c r="E66" s="132"/>
      <c r="F66" s="69">
        <f>SUM(F60:F65)</f>
        <v>0</v>
      </c>
      <c r="G66" s="69">
        <f>SUM(G60:G65)</f>
        <v>0</v>
      </c>
    </row>
    <row r="67" spans="1:7" ht="24" x14ac:dyDescent="0.25">
      <c r="A67" s="17" t="s">
        <v>7</v>
      </c>
      <c r="B67" s="21" t="s">
        <v>20</v>
      </c>
      <c r="C67" s="22" t="s">
        <v>21</v>
      </c>
      <c r="D67" s="67" t="s">
        <v>33</v>
      </c>
      <c r="E67" s="67" t="s">
        <v>34</v>
      </c>
      <c r="F67" s="67" t="s">
        <v>35</v>
      </c>
      <c r="G67" s="67" t="s">
        <v>36</v>
      </c>
    </row>
    <row r="68" spans="1:7" x14ac:dyDescent="0.25">
      <c r="A68" s="13" t="s">
        <v>10</v>
      </c>
      <c r="B68" s="85">
        <v>0</v>
      </c>
      <c r="C68" s="85">
        <v>0</v>
      </c>
      <c r="D68" s="88"/>
      <c r="E68" s="68">
        <f>D68*80%</f>
        <v>0</v>
      </c>
      <c r="F68" s="68">
        <f>B68*D68</f>
        <v>0</v>
      </c>
      <c r="G68" s="68">
        <f>C68*E68</f>
        <v>0</v>
      </c>
    </row>
    <row r="69" spans="1:7" x14ac:dyDescent="0.25">
      <c r="A69" s="13" t="s">
        <v>11</v>
      </c>
      <c r="B69" s="85">
        <v>0</v>
      </c>
      <c r="C69" s="85">
        <v>0</v>
      </c>
      <c r="D69" s="88"/>
      <c r="E69" s="68">
        <f t="shared" ref="E69:E72" si="20">D69*80%</f>
        <v>0</v>
      </c>
      <c r="F69" s="68">
        <f t="shared" ref="F69:F73" si="21">B69*D69</f>
        <v>0</v>
      </c>
      <c r="G69" s="68">
        <f t="shared" ref="G69:G73" si="22">C69*E69</f>
        <v>0</v>
      </c>
    </row>
    <row r="70" spans="1:7" x14ac:dyDescent="0.25">
      <c r="A70" s="13" t="s">
        <v>12</v>
      </c>
      <c r="B70" s="85">
        <v>0</v>
      </c>
      <c r="C70" s="85">
        <v>0</v>
      </c>
      <c r="D70" s="88"/>
      <c r="E70" s="68">
        <f t="shared" si="20"/>
        <v>0</v>
      </c>
      <c r="F70" s="68">
        <f t="shared" si="21"/>
        <v>0</v>
      </c>
      <c r="G70" s="68">
        <f t="shared" si="22"/>
        <v>0</v>
      </c>
    </row>
    <row r="71" spans="1:7" x14ac:dyDescent="0.25">
      <c r="A71" s="13" t="s">
        <v>13</v>
      </c>
      <c r="B71" s="85">
        <v>0</v>
      </c>
      <c r="C71" s="85">
        <v>0</v>
      </c>
      <c r="D71" s="88"/>
      <c r="E71" s="68">
        <f t="shared" si="20"/>
        <v>0</v>
      </c>
      <c r="F71" s="68">
        <f t="shared" si="21"/>
        <v>0</v>
      </c>
      <c r="G71" s="68">
        <f t="shared" si="22"/>
        <v>0</v>
      </c>
    </row>
    <row r="72" spans="1:7" x14ac:dyDescent="0.25">
      <c r="A72" s="13" t="s">
        <v>287</v>
      </c>
      <c r="B72" s="85">
        <v>0</v>
      </c>
      <c r="C72" s="85">
        <v>0</v>
      </c>
      <c r="D72" s="88"/>
      <c r="E72" s="68">
        <f t="shared" si="20"/>
        <v>0</v>
      </c>
      <c r="F72" s="68">
        <f t="shared" si="21"/>
        <v>0</v>
      </c>
      <c r="G72" s="68">
        <f t="shared" si="22"/>
        <v>0</v>
      </c>
    </row>
    <row r="73" spans="1:7" x14ac:dyDescent="0.25">
      <c r="A73" s="13" t="s">
        <v>14</v>
      </c>
      <c r="B73" s="85">
        <v>0</v>
      </c>
      <c r="C73" s="85">
        <v>0</v>
      </c>
      <c r="D73" s="88"/>
      <c r="E73" s="68">
        <f>D73*80%</f>
        <v>0</v>
      </c>
      <c r="F73" s="68">
        <f t="shared" si="21"/>
        <v>0</v>
      </c>
      <c r="G73" s="68">
        <f t="shared" si="22"/>
        <v>0</v>
      </c>
    </row>
    <row r="74" spans="1:7" x14ac:dyDescent="0.25">
      <c r="A74" s="16" t="s">
        <v>15</v>
      </c>
      <c r="B74" s="49">
        <v>0</v>
      </c>
      <c r="C74" s="49">
        <v>0</v>
      </c>
      <c r="D74" s="131" t="s">
        <v>32</v>
      </c>
      <c r="E74" s="132"/>
      <c r="F74" s="69">
        <f>SUM(F68:F73)</f>
        <v>0</v>
      </c>
      <c r="G74" s="69">
        <f>SUM(G68:G73)</f>
        <v>0</v>
      </c>
    </row>
    <row r="75" spans="1:7" ht="24" x14ac:dyDescent="0.25">
      <c r="A75" s="17" t="s">
        <v>8</v>
      </c>
      <c r="B75" s="21" t="s">
        <v>20</v>
      </c>
      <c r="C75" s="22" t="s">
        <v>21</v>
      </c>
      <c r="D75" s="67" t="s">
        <v>33</v>
      </c>
      <c r="E75" s="67" t="s">
        <v>34</v>
      </c>
      <c r="F75" s="67" t="s">
        <v>35</v>
      </c>
      <c r="G75" s="67" t="s">
        <v>36</v>
      </c>
    </row>
    <row r="76" spans="1:7" x14ac:dyDescent="0.25">
      <c r="A76" s="13" t="s">
        <v>10</v>
      </c>
      <c r="B76" s="85">
        <v>58</v>
      </c>
      <c r="C76" s="85">
        <v>0</v>
      </c>
      <c r="D76" s="89"/>
      <c r="E76" s="68">
        <f>D76*80%</f>
        <v>0</v>
      </c>
      <c r="F76" s="68">
        <f>B76*D76</f>
        <v>0</v>
      </c>
      <c r="G76" s="68">
        <f>C76*E76</f>
        <v>0</v>
      </c>
    </row>
    <row r="77" spans="1:7" x14ac:dyDescent="0.25">
      <c r="A77" s="13" t="s">
        <v>11</v>
      </c>
      <c r="B77" s="85">
        <v>58</v>
      </c>
      <c r="C77" s="85">
        <v>0</v>
      </c>
      <c r="D77" s="89"/>
      <c r="E77" s="68">
        <f t="shared" ref="E77:E80" si="23">D77*80%</f>
        <v>0</v>
      </c>
      <c r="F77" s="68">
        <f t="shared" ref="F77:F81" si="24">B77*D77</f>
        <v>0</v>
      </c>
      <c r="G77" s="68">
        <f t="shared" ref="G77:G81" si="25">C77*E77</f>
        <v>0</v>
      </c>
    </row>
    <row r="78" spans="1:7" x14ac:dyDescent="0.25">
      <c r="A78" s="13" t="s">
        <v>12</v>
      </c>
      <c r="B78" s="85">
        <v>58</v>
      </c>
      <c r="C78" s="85">
        <v>0</v>
      </c>
      <c r="D78" s="89"/>
      <c r="E78" s="68">
        <f t="shared" si="23"/>
        <v>0</v>
      </c>
      <c r="F78" s="68">
        <f t="shared" si="24"/>
        <v>0</v>
      </c>
      <c r="G78" s="68">
        <f t="shared" si="25"/>
        <v>0</v>
      </c>
    </row>
    <row r="79" spans="1:7" x14ac:dyDescent="0.25">
      <c r="A79" s="13" t="s">
        <v>13</v>
      </c>
      <c r="B79" s="85">
        <v>58</v>
      </c>
      <c r="C79" s="85">
        <v>0</v>
      </c>
      <c r="D79" s="89"/>
      <c r="E79" s="68">
        <f t="shared" si="23"/>
        <v>0</v>
      </c>
      <c r="F79" s="68">
        <f t="shared" si="24"/>
        <v>0</v>
      </c>
      <c r="G79" s="68">
        <f t="shared" si="25"/>
        <v>0</v>
      </c>
    </row>
    <row r="80" spans="1:7" x14ac:dyDescent="0.25">
      <c r="A80" s="13" t="s">
        <v>287</v>
      </c>
      <c r="B80" s="85">
        <v>58</v>
      </c>
      <c r="C80" s="85">
        <v>0</v>
      </c>
      <c r="D80" s="89"/>
      <c r="E80" s="68">
        <f t="shared" si="23"/>
        <v>0</v>
      </c>
      <c r="F80" s="68">
        <f t="shared" si="24"/>
        <v>0</v>
      </c>
      <c r="G80" s="68">
        <f t="shared" si="25"/>
        <v>0</v>
      </c>
    </row>
    <row r="81" spans="1:7" x14ac:dyDescent="0.25">
      <c r="A81" s="13" t="s">
        <v>14</v>
      </c>
      <c r="B81" s="85">
        <v>58</v>
      </c>
      <c r="C81" s="85">
        <v>0</v>
      </c>
      <c r="D81" s="89"/>
      <c r="E81" s="68">
        <f>D81*80%</f>
        <v>0</v>
      </c>
      <c r="F81" s="68">
        <f t="shared" si="24"/>
        <v>0</v>
      </c>
      <c r="G81" s="68">
        <f t="shared" si="25"/>
        <v>0</v>
      </c>
    </row>
    <row r="82" spans="1:7" x14ac:dyDescent="0.25">
      <c r="A82" s="16" t="s">
        <v>15</v>
      </c>
      <c r="B82" s="49">
        <f>SUM(B76:B81)</f>
        <v>348</v>
      </c>
      <c r="C82" s="49">
        <f>SUM(C76:C81)</f>
        <v>0</v>
      </c>
      <c r="D82" s="131" t="s">
        <v>32</v>
      </c>
      <c r="E82" s="132"/>
      <c r="F82" s="69">
        <f>SUM(F76:F81)</f>
        <v>0</v>
      </c>
      <c r="G82" s="69">
        <f>SUM(G76:G81)</f>
        <v>0</v>
      </c>
    </row>
    <row r="83" spans="1:7" ht="24" x14ac:dyDescent="0.25">
      <c r="A83" s="14" t="s">
        <v>17</v>
      </c>
      <c r="B83" s="21" t="s">
        <v>20</v>
      </c>
      <c r="C83" s="22" t="s">
        <v>21</v>
      </c>
      <c r="D83" s="67" t="s">
        <v>33</v>
      </c>
      <c r="E83" s="67" t="s">
        <v>34</v>
      </c>
      <c r="F83" s="67" t="s">
        <v>35</v>
      </c>
      <c r="G83" s="67" t="s">
        <v>36</v>
      </c>
    </row>
    <row r="84" spans="1:7" x14ac:dyDescent="0.25">
      <c r="A84" s="13" t="s">
        <v>10</v>
      </c>
      <c r="B84" s="85">
        <v>0</v>
      </c>
      <c r="C84" s="85">
        <v>0</v>
      </c>
      <c r="D84" s="88"/>
      <c r="E84" s="68">
        <f>D84*80%</f>
        <v>0</v>
      </c>
      <c r="F84" s="68">
        <f>B84*D84</f>
        <v>0</v>
      </c>
      <c r="G84" s="68">
        <f>C84*E84</f>
        <v>0</v>
      </c>
    </row>
    <row r="85" spans="1:7" x14ac:dyDescent="0.25">
      <c r="A85" s="13" t="s">
        <v>11</v>
      </c>
      <c r="B85" s="85">
        <v>0</v>
      </c>
      <c r="C85" s="85">
        <v>0</v>
      </c>
      <c r="D85" s="88"/>
      <c r="E85" s="68">
        <f t="shared" ref="E85:E88" si="26">D85*80%</f>
        <v>0</v>
      </c>
      <c r="F85" s="68">
        <f t="shared" ref="F85:F89" si="27">B85*D85</f>
        <v>0</v>
      </c>
      <c r="G85" s="68">
        <f t="shared" ref="G85:G89" si="28">C85*E85</f>
        <v>0</v>
      </c>
    </row>
    <row r="86" spans="1:7" x14ac:dyDescent="0.25">
      <c r="A86" s="13" t="s">
        <v>12</v>
      </c>
      <c r="B86" s="85">
        <v>0</v>
      </c>
      <c r="C86" s="85">
        <v>0</v>
      </c>
      <c r="D86" s="88"/>
      <c r="E86" s="68">
        <f t="shared" si="26"/>
        <v>0</v>
      </c>
      <c r="F86" s="68">
        <f t="shared" si="27"/>
        <v>0</v>
      </c>
      <c r="G86" s="68">
        <f t="shared" si="28"/>
        <v>0</v>
      </c>
    </row>
    <row r="87" spans="1:7" x14ac:dyDescent="0.25">
      <c r="A87" s="13" t="s">
        <v>13</v>
      </c>
      <c r="B87" s="85">
        <v>0</v>
      </c>
      <c r="C87" s="85">
        <v>0</v>
      </c>
      <c r="D87" s="88"/>
      <c r="E87" s="68">
        <f t="shared" si="26"/>
        <v>0</v>
      </c>
      <c r="F87" s="68">
        <f t="shared" si="27"/>
        <v>0</v>
      </c>
      <c r="G87" s="68">
        <f t="shared" si="28"/>
        <v>0</v>
      </c>
    </row>
    <row r="88" spans="1:7" x14ac:dyDescent="0.25">
      <c r="A88" s="13" t="s">
        <v>287</v>
      </c>
      <c r="B88" s="85">
        <v>0</v>
      </c>
      <c r="C88" s="85">
        <v>0</v>
      </c>
      <c r="D88" s="88"/>
      <c r="E88" s="68">
        <f t="shared" si="26"/>
        <v>0</v>
      </c>
      <c r="F88" s="68">
        <f t="shared" si="27"/>
        <v>0</v>
      </c>
      <c r="G88" s="68">
        <f t="shared" si="28"/>
        <v>0</v>
      </c>
    </row>
    <row r="89" spans="1:7" x14ac:dyDescent="0.25">
      <c r="A89" s="13" t="s">
        <v>14</v>
      </c>
      <c r="B89" s="85">
        <v>0</v>
      </c>
      <c r="C89" s="85">
        <v>0</v>
      </c>
      <c r="D89" s="88"/>
      <c r="E89" s="68">
        <f>D89*80%</f>
        <v>0</v>
      </c>
      <c r="F89" s="68">
        <f t="shared" si="27"/>
        <v>0</v>
      </c>
      <c r="G89" s="68">
        <f t="shared" si="28"/>
        <v>0</v>
      </c>
    </row>
    <row r="90" spans="1:7" x14ac:dyDescent="0.25">
      <c r="A90" s="16" t="s">
        <v>15</v>
      </c>
      <c r="B90" s="49">
        <v>0</v>
      </c>
      <c r="C90" s="49">
        <v>0</v>
      </c>
      <c r="D90" s="131" t="s">
        <v>32</v>
      </c>
      <c r="E90" s="132"/>
      <c r="F90" s="69">
        <f>SUM(F84:F89)</f>
        <v>0</v>
      </c>
      <c r="G90" s="69">
        <f>SUM(G84:G89)</f>
        <v>0</v>
      </c>
    </row>
    <row r="91" spans="1:7" ht="24" x14ac:dyDescent="0.25">
      <c r="A91" s="17" t="s">
        <v>18</v>
      </c>
      <c r="B91" s="21" t="s">
        <v>20</v>
      </c>
      <c r="C91" s="22" t="s">
        <v>21</v>
      </c>
      <c r="D91" s="67" t="s">
        <v>33</v>
      </c>
      <c r="E91" s="67" t="s">
        <v>34</v>
      </c>
      <c r="F91" s="67" t="s">
        <v>35</v>
      </c>
      <c r="G91" s="67" t="s">
        <v>36</v>
      </c>
    </row>
    <row r="92" spans="1:7" x14ac:dyDescent="0.25">
      <c r="A92" s="13" t="s">
        <v>10</v>
      </c>
      <c r="B92" s="85">
        <v>21</v>
      </c>
      <c r="C92" s="85">
        <v>7</v>
      </c>
      <c r="D92" s="89"/>
      <c r="E92" s="68">
        <f>D92*80%</f>
        <v>0</v>
      </c>
      <c r="F92" s="68">
        <f>B92*D92</f>
        <v>0</v>
      </c>
      <c r="G92" s="68">
        <f>C92*E92</f>
        <v>0</v>
      </c>
    </row>
    <row r="93" spans="1:7" x14ac:dyDescent="0.25">
      <c r="A93" s="13" t="s">
        <v>11</v>
      </c>
      <c r="B93" s="85">
        <v>21</v>
      </c>
      <c r="C93" s="85">
        <v>5</v>
      </c>
      <c r="D93" s="89"/>
      <c r="E93" s="68">
        <f t="shared" ref="E93:E96" si="29">D93*80%</f>
        <v>0</v>
      </c>
      <c r="F93" s="68">
        <f t="shared" ref="F93:F97" si="30">B93*D93</f>
        <v>0</v>
      </c>
      <c r="G93" s="68">
        <f t="shared" ref="G93:G97" si="31">C93*E93</f>
        <v>0</v>
      </c>
    </row>
    <row r="94" spans="1:7" x14ac:dyDescent="0.25">
      <c r="A94" s="13" t="s">
        <v>12</v>
      </c>
      <c r="B94" s="85">
        <v>0</v>
      </c>
      <c r="C94" s="85">
        <v>0</v>
      </c>
      <c r="D94" s="89"/>
      <c r="E94" s="68">
        <f>D94*80%</f>
        <v>0</v>
      </c>
      <c r="F94" s="68">
        <f t="shared" si="30"/>
        <v>0</v>
      </c>
      <c r="G94" s="68">
        <f t="shared" si="31"/>
        <v>0</v>
      </c>
    </row>
    <row r="95" spans="1:7" x14ac:dyDescent="0.25">
      <c r="A95" s="13" t="s">
        <v>13</v>
      </c>
      <c r="B95" s="85">
        <v>21</v>
      </c>
      <c r="C95" s="85">
        <v>5</v>
      </c>
      <c r="D95" s="89"/>
      <c r="E95" s="68">
        <f t="shared" si="29"/>
        <v>0</v>
      </c>
      <c r="F95" s="68">
        <f t="shared" si="30"/>
        <v>0</v>
      </c>
      <c r="G95" s="68">
        <f t="shared" si="31"/>
        <v>0</v>
      </c>
    </row>
    <row r="96" spans="1:7" x14ac:dyDescent="0.25">
      <c r="A96" s="13" t="s">
        <v>287</v>
      </c>
      <c r="B96" s="85">
        <v>0</v>
      </c>
      <c r="C96" s="85">
        <v>0</v>
      </c>
      <c r="D96" s="89"/>
      <c r="E96" s="68">
        <f t="shared" si="29"/>
        <v>0</v>
      </c>
      <c r="F96" s="68">
        <f t="shared" si="30"/>
        <v>0</v>
      </c>
      <c r="G96" s="68">
        <f t="shared" si="31"/>
        <v>0</v>
      </c>
    </row>
    <row r="97" spans="1:7" x14ac:dyDescent="0.25">
      <c r="A97" s="13" t="s">
        <v>14</v>
      </c>
      <c r="B97" s="85">
        <v>21</v>
      </c>
      <c r="C97" s="85">
        <v>5</v>
      </c>
      <c r="D97" s="89"/>
      <c r="E97" s="68">
        <f>D97*80%</f>
        <v>0</v>
      </c>
      <c r="F97" s="68">
        <f t="shared" si="30"/>
        <v>0</v>
      </c>
      <c r="G97" s="68">
        <f t="shared" si="31"/>
        <v>0</v>
      </c>
    </row>
    <row r="98" spans="1:7" x14ac:dyDescent="0.25">
      <c r="A98" s="16" t="s">
        <v>15</v>
      </c>
      <c r="B98" s="49">
        <f>SUM(B92:B97)</f>
        <v>84</v>
      </c>
      <c r="C98" s="49">
        <f>SUM(C92:C97)</f>
        <v>22</v>
      </c>
      <c r="D98" s="131" t="s">
        <v>32</v>
      </c>
      <c r="E98" s="132"/>
      <c r="F98" s="69">
        <f>SUM(F92:F97)</f>
        <v>0</v>
      </c>
      <c r="G98" s="69">
        <f>SUM(G92:G97)</f>
        <v>0</v>
      </c>
    </row>
    <row r="99" spans="1:7" x14ac:dyDescent="0.25">
      <c r="A99" s="48" t="s">
        <v>0</v>
      </c>
      <c r="B99" s="47">
        <f>B10+B18+B26+B34+B42+B50+B58+B66+B74+B82+B90+B98</f>
        <v>10789</v>
      </c>
      <c r="C99" s="47">
        <f>C26+C34+C42+C50+C58+C66+C74+C82+C90+C98</f>
        <v>185</v>
      </c>
      <c r="F99" s="71">
        <f>F98+F90+F82+F74+F66+F58+F50+F42+F34+F26+F18+F10</f>
        <v>0</v>
      </c>
      <c r="G99" s="71">
        <f>G98+G90+G82+G74++G66+G58+G50+G42+G34+G26</f>
        <v>0</v>
      </c>
    </row>
    <row r="100" spans="1:7" x14ac:dyDescent="0.25">
      <c r="A100" s="23" t="s">
        <v>37</v>
      </c>
      <c r="B100" s="133">
        <f>B99+C99</f>
        <v>10974</v>
      </c>
      <c r="C100" s="134"/>
      <c r="F100" s="128">
        <f>F99+G99</f>
        <v>0</v>
      </c>
      <c r="G100" s="129"/>
    </row>
    <row r="101" spans="1:7" x14ac:dyDescent="0.25">
      <c r="A101" s="130" t="s">
        <v>38</v>
      </c>
      <c r="B101" s="130"/>
      <c r="C101" s="130"/>
      <c r="D101" s="130"/>
      <c r="E101" s="130"/>
      <c r="F101" s="127">
        <f>F100*2%</f>
        <v>0</v>
      </c>
      <c r="G101" s="127"/>
    </row>
    <row r="102" spans="1:7" x14ac:dyDescent="0.25">
      <c r="A102" s="130" t="s">
        <v>39</v>
      </c>
      <c r="B102" s="130"/>
      <c r="C102" s="130"/>
      <c r="D102" s="130"/>
      <c r="E102" s="130"/>
      <c r="F102" s="127">
        <f>F100*2%</f>
        <v>0</v>
      </c>
      <c r="G102" s="127"/>
    </row>
    <row r="103" spans="1:7" x14ac:dyDescent="0.25">
      <c r="A103" s="130" t="s">
        <v>40</v>
      </c>
      <c r="B103" s="130"/>
      <c r="C103" s="130"/>
      <c r="D103" s="130"/>
      <c r="E103" s="130"/>
      <c r="F103" s="127">
        <f>F100+F101+F102</f>
        <v>0</v>
      </c>
      <c r="G103" s="127"/>
    </row>
    <row r="104" spans="1:7" x14ac:dyDescent="0.25">
      <c r="A104" s="130" t="s">
        <v>41</v>
      </c>
      <c r="B104" s="130"/>
      <c r="C104" s="130"/>
      <c r="D104" s="130"/>
      <c r="E104" s="130"/>
      <c r="F104" s="127">
        <f>F103*12%</f>
        <v>0</v>
      </c>
      <c r="G104" s="127"/>
    </row>
  </sheetData>
  <sheetProtection algorithmName="SHA-512" hashValue="2qWzEsjubWpdq0ud8u4vtIoYNZaIiGePVnchKEh6QjazJ5i3gI6BagVL6lA9IvIdR79nfFJAcks1F1bnIv+bFg==" saltValue="gJ8COc1lfFXbav3HAhQ0GA==" spinCount="100000" sheet="1" objects="1" scenarios="1"/>
  <mergeCells count="71">
    <mergeCell ref="F11:G11"/>
    <mergeCell ref="B11:C11"/>
    <mergeCell ref="F10:G10"/>
    <mergeCell ref="B8:C8"/>
    <mergeCell ref="D9:E9"/>
    <mergeCell ref="B9:C9"/>
    <mergeCell ref="F8:G8"/>
    <mergeCell ref="F9:G9"/>
    <mergeCell ref="D8:E8"/>
    <mergeCell ref="D17:E17"/>
    <mergeCell ref="F17:G17"/>
    <mergeCell ref="B17:C17"/>
    <mergeCell ref="D14:E14"/>
    <mergeCell ref="F14:G14"/>
    <mergeCell ref="B14:C14"/>
    <mergeCell ref="D15:E15"/>
    <mergeCell ref="F15:G15"/>
    <mergeCell ref="B15:C15"/>
    <mergeCell ref="D16:E16"/>
    <mergeCell ref="F16:G16"/>
    <mergeCell ref="D7:E7"/>
    <mergeCell ref="D6:E6"/>
    <mergeCell ref="D4:E4"/>
    <mergeCell ref="D5:E5"/>
    <mergeCell ref="B16:C16"/>
    <mergeCell ref="D10:E10"/>
    <mergeCell ref="B10:C10"/>
    <mergeCell ref="D11:E11"/>
    <mergeCell ref="F3:G3"/>
    <mergeCell ref="F4:G4"/>
    <mergeCell ref="F5:G5"/>
    <mergeCell ref="F6:G6"/>
    <mergeCell ref="F7:G7"/>
    <mergeCell ref="D26:E26"/>
    <mergeCell ref="D34:E34"/>
    <mergeCell ref="D42:E42"/>
    <mergeCell ref="B18:C18"/>
    <mergeCell ref="D50:E50"/>
    <mergeCell ref="D18:E18"/>
    <mergeCell ref="D58:E58"/>
    <mergeCell ref="B100:C100"/>
    <mergeCell ref="D98:E98"/>
    <mergeCell ref="A101:E101"/>
    <mergeCell ref="A102:E102"/>
    <mergeCell ref="D82:E82"/>
    <mergeCell ref="D90:E90"/>
    <mergeCell ref="D66:E66"/>
    <mergeCell ref="D74:E74"/>
    <mergeCell ref="F101:G101"/>
    <mergeCell ref="F102:G102"/>
    <mergeCell ref="F100:G100"/>
    <mergeCell ref="A103:E103"/>
    <mergeCell ref="A104:E104"/>
    <mergeCell ref="F103:G103"/>
    <mergeCell ref="F104:G104"/>
    <mergeCell ref="A1:G1"/>
    <mergeCell ref="B2:C2"/>
    <mergeCell ref="D3:E3"/>
    <mergeCell ref="B3:C3"/>
    <mergeCell ref="F18:G18"/>
    <mergeCell ref="B13:C13"/>
    <mergeCell ref="D13:E13"/>
    <mergeCell ref="F13:G13"/>
    <mergeCell ref="B12:C12"/>
    <mergeCell ref="D12:E12"/>
    <mergeCell ref="F12:G12"/>
    <mergeCell ref="B6:C6"/>
    <mergeCell ref="B7:C7"/>
    <mergeCell ref="B4:C4"/>
    <mergeCell ref="B5:C5"/>
    <mergeCell ref="D2:G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workbookViewId="0">
      <selection activeCell="C2" sqref="C2"/>
    </sheetView>
  </sheetViews>
  <sheetFormatPr defaultRowHeight="15" x14ac:dyDescent="0.25"/>
  <cols>
    <col min="1" max="1" width="60.85546875" style="12" customWidth="1"/>
    <col min="2" max="2" width="12.85546875" style="12" customWidth="1"/>
    <col min="3" max="3" width="13.85546875" style="24" customWidth="1"/>
  </cols>
  <sheetData>
    <row r="1" spans="1:3" ht="25.5" x14ac:dyDescent="0.25">
      <c r="A1" s="79" t="s">
        <v>55</v>
      </c>
      <c r="B1" s="80" t="s">
        <v>56</v>
      </c>
      <c r="C1" s="81" t="s">
        <v>142</v>
      </c>
    </row>
    <row r="2" spans="1:3" x14ac:dyDescent="0.25">
      <c r="A2" s="82" t="s">
        <v>57</v>
      </c>
      <c r="B2" s="83" t="s">
        <v>58</v>
      </c>
      <c r="C2" s="84"/>
    </row>
    <row r="3" spans="1:3" x14ac:dyDescent="0.25">
      <c r="A3" s="82" t="s">
        <v>59</v>
      </c>
      <c r="B3" s="83" t="s">
        <v>60</v>
      </c>
      <c r="C3" s="84"/>
    </row>
    <row r="4" spans="1:3" x14ac:dyDescent="0.25">
      <c r="A4" s="82" t="s">
        <v>61</v>
      </c>
      <c r="B4" s="83" t="s">
        <v>62</v>
      </c>
      <c r="C4" s="84"/>
    </row>
    <row r="5" spans="1:3" x14ac:dyDescent="0.25">
      <c r="A5" s="82" t="s">
        <v>63</v>
      </c>
      <c r="B5" s="83" t="s">
        <v>64</v>
      </c>
      <c r="C5" s="84"/>
    </row>
    <row r="6" spans="1:3" x14ac:dyDescent="0.25">
      <c r="A6" s="82" t="s">
        <v>65</v>
      </c>
      <c r="B6" s="83" t="s">
        <v>66</v>
      </c>
      <c r="C6" s="84"/>
    </row>
    <row r="7" spans="1:3" x14ac:dyDescent="0.25">
      <c r="A7" s="82" t="s">
        <v>67</v>
      </c>
      <c r="B7" s="83" t="s">
        <v>68</v>
      </c>
      <c r="C7" s="84"/>
    </row>
    <row r="8" spans="1:3" x14ac:dyDescent="0.25">
      <c r="A8" s="82" t="s">
        <v>69</v>
      </c>
      <c r="B8" s="83" t="s">
        <v>70</v>
      </c>
      <c r="C8" s="84"/>
    </row>
    <row r="9" spans="1:3" x14ac:dyDescent="0.25">
      <c r="A9" s="82" t="s">
        <v>71</v>
      </c>
      <c r="B9" s="83" t="s">
        <v>72</v>
      </c>
      <c r="C9" s="84"/>
    </row>
    <row r="10" spans="1:3" x14ac:dyDescent="0.25">
      <c r="A10" s="82" t="s">
        <v>73</v>
      </c>
      <c r="B10" s="83" t="s">
        <v>58</v>
      </c>
      <c r="C10" s="84"/>
    </row>
    <row r="11" spans="1:3" x14ac:dyDescent="0.25">
      <c r="A11" s="82" t="s">
        <v>74</v>
      </c>
      <c r="B11" s="83" t="s">
        <v>64</v>
      </c>
      <c r="C11" s="84"/>
    </row>
    <row r="12" spans="1:3" x14ac:dyDescent="0.25">
      <c r="A12" s="82" t="s">
        <v>75</v>
      </c>
      <c r="B12" s="83" t="s">
        <v>64</v>
      </c>
      <c r="C12" s="84"/>
    </row>
    <row r="13" spans="1:3" x14ac:dyDescent="0.25">
      <c r="A13" s="82" t="s">
        <v>76</v>
      </c>
      <c r="B13" s="83" t="s">
        <v>77</v>
      </c>
      <c r="C13" s="84"/>
    </row>
    <row r="14" spans="1:3" x14ac:dyDescent="0.25">
      <c r="A14" s="82" t="s">
        <v>78</v>
      </c>
      <c r="B14" s="83" t="s">
        <v>77</v>
      </c>
      <c r="C14" s="84"/>
    </row>
    <row r="15" spans="1:3" x14ac:dyDescent="0.25">
      <c r="A15" s="82" t="s">
        <v>79</v>
      </c>
      <c r="B15" s="83" t="s">
        <v>77</v>
      </c>
      <c r="C15" s="84"/>
    </row>
    <row r="16" spans="1:3" x14ac:dyDescent="0.25">
      <c r="A16" s="82" t="s">
        <v>80</v>
      </c>
      <c r="B16" s="83" t="s">
        <v>81</v>
      </c>
      <c r="C16" s="84"/>
    </row>
    <row r="17" spans="1:3" x14ac:dyDescent="0.25">
      <c r="A17" s="82" t="s">
        <v>82</v>
      </c>
      <c r="B17" s="83" t="s">
        <v>83</v>
      </c>
      <c r="C17" s="84"/>
    </row>
    <row r="18" spans="1:3" x14ac:dyDescent="0.25">
      <c r="A18" s="82" t="s">
        <v>84</v>
      </c>
      <c r="B18" s="83" t="s">
        <v>83</v>
      </c>
      <c r="C18" s="84"/>
    </row>
    <row r="19" spans="1:3" x14ac:dyDescent="0.25">
      <c r="A19" s="82" t="s">
        <v>85</v>
      </c>
      <c r="B19" s="83" t="s">
        <v>86</v>
      </c>
      <c r="C19" s="84"/>
    </row>
    <row r="20" spans="1:3" x14ac:dyDescent="0.25">
      <c r="A20" s="82" t="s">
        <v>87</v>
      </c>
      <c r="B20" s="83" t="s">
        <v>86</v>
      </c>
      <c r="C20" s="84"/>
    </row>
    <row r="21" spans="1:3" x14ac:dyDescent="0.25">
      <c r="A21" s="82" t="s">
        <v>88</v>
      </c>
      <c r="B21" s="83" t="s">
        <v>83</v>
      </c>
      <c r="C21" s="84"/>
    </row>
    <row r="22" spans="1:3" x14ac:dyDescent="0.25">
      <c r="A22" s="82" t="s">
        <v>89</v>
      </c>
      <c r="B22" s="83" t="s">
        <v>90</v>
      </c>
      <c r="C22" s="84"/>
    </row>
    <row r="23" spans="1:3" x14ac:dyDescent="0.25">
      <c r="A23" s="82" t="s">
        <v>91</v>
      </c>
      <c r="B23" s="83" t="s">
        <v>90</v>
      </c>
      <c r="C23" s="84"/>
    </row>
    <row r="24" spans="1:3" x14ac:dyDescent="0.25">
      <c r="A24" s="82" t="s">
        <v>92</v>
      </c>
      <c r="B24" s="83" t="s">
        <v>90</v>
      </c>
      <c r="C24" s="84"/>
    </row>
    <row r="25" spans="1:3" x14ac:dyDescent="0.25">
      <c r="A25" s="82" t="s">
        <v>93</v>
      </c>
      <c r="B25" s="83" t="s">
        <v>64</v>
      </c>
      <c r="C25" s="84"/>
    </row>
    <row r="26" spans="1:3" x14ac:dyDescent="0.25">
      <c r="A26" s="82" t="s">
        <v>94</v>
      </c>
      <c r="B26" s="83" t="s">
        <v>95</v>
      </c>
      <c r="C26" s="84"/>
    </row>
    <row r="27" spans="1:3" x14ac:dyDescent="0.25">
      <c r="A27" s="82" t="s">
        <v>96</v>
      </c>
      <c r="B27" s="83" t="s">
        <v>97</v>
      </c>
      <c r="C27" s="84"/>
    </row>
    <row r="28" spans="1:3" ht="25.5" x14ac:dyDescent="0.25">
      <c r="A28" s="82" t="s">
        <v>98</v>
      </c>
      <c r="B28" s="83" t="s">
        <v>97</v>
      </c>
      <c r="C28" s="84"/>
    </row>
    <row r="29" spans="1:3" x14ac:dyDescent="0.25">
      <c r="A29" s="82" t="s">
        <v>99</v>
      </c>
      <c r="B29" s="83" t="s">
        <v>97</v>
      </c>
      <c r="C29" s="84"/>
    </row>
    <row r="30" spans="1:3" x14ac:dyDescent="0.25">
      <c r="A30" s="82" t="s">
        <v>100</v>
      </c>
      <c r="B30" s="83" t="s">
        <v>58</v>
      </c>
      <c r="C30" s="84"/>
    </row>
    <row r="31" spans="1:3" x14ac:dyDescent="0.25">
      <c r="A31" s="82" t="s">
        <v>101</v>
      </c>
      <c r="B31" s="83" t="s">
        <v>97</v>
      </c>
      <c r="C31" s="84"/>
    </row>
    <row r="32" spans="1:3" ht="25.5" x14ac:dyDescent="0.25">
      <c r="A32" s="82" t="s">
        <v>102</v>
      </c>
      <c r="B32" s="83" t="s">
        <v>58</v>
      </c>
      <c r="C32" s="84"/>
    </row>
    <row r="33" spans="1:3" ht="25.5" x14ac:dyDescent="0.25">
      <c r="A33" s="82" t="s">
        <v>103</v>
      </c>
      <c r="B33" s="83" t="s">
        <v>97</v>
      </c>
      <c r="C33" s="84"/>
    </row>
    <row r="34" spans="1:3" x14ac:dyDescent="0.25">
      <c r="A34" s="82" t="s">
        <v>104</v>
      </c>
      <c r="B34" s="83" t="s">
        <v>58</v>
      </c>
      <c r="C34" s="84"/>
    </row>
    <row r="35" spans="1:3" ht="25.5" x14ac:dyDescent="0.25">
      <c r="A35" s="82" t="s">
        <v>105</v>
      </c>
      <c r="B35" s="83" t="s">
        <v>58</v>
      </c>
      <c r="C35" s="84"/>
    </row>
    <row r="36" spans="1:3" x14ac:dyDescent="0.25">
      <c r="A36" s="82" t="s">
        <v>106</v>
      </c>
      <c r="B36" s="83" t="s">
        <v>58</v>
      </c>
      <c r="C36" s="84"/>
    </row>
    <row r="37" spans="1:3" ht="38.25" x14ac:dyDescent="0.25">
      <c r="A37" s="82" t="s">
        <v>107</v>
      </c>
      <c r="B37" s="83" t="s">
        <v>58</v>
      </c>
      <c r="C37" s="84"/>
    </row>
    <row r="38" spans="1:3" ht="25.5" x14ac:dyDescent="0.25">
      <c r="A38" s="82" t="s">
        <v>108</v>
      </c>
      <c r="B38" s="83" t="s">
        <v>58</v>
      </c>
      <c r="C38" s="84"/>
    </row>
    <row r="39" spans="1:3" ht="38.25" x14ac:dyDescent="0.25">
      <c r="A39" s="82" t="s">
        <v>109</v>
      </c>
      <c r="B39" s="83" t="s">
        <v>58</v>
      </c>
      <c r="C39" s="84"/>
    </row>
    <row r="40" spans="1:3" ht="51" x14ac:dyDescent="0.25">
      <c r="A40" s="82" t="s">
        <v>110</v>
      </c>
      <c r="B40" s="83" t="s">
        <v>58</v>
      </c>
      <c r="C40" s="84"/>
    </row>
    <row r="41" spans="1:3" x14ac:dyDescent="0.25">
      <c r="A41" s="82" t="s">
        <v>111</v>
      </c>
      <c r="B41" s="83" t="s">
        <v>112</v>
      </c>
      <c r="C41" s="84"/>
    </row>
    <row r="42" spans="1:3" x14ac:dyDescent="0.25">
      <c r="A42" s="82" t="s">
        <v>113</v>
      </c>
      <c r="B42" s="83" t="s">
        <v>114</v>
      </c>
      <c r="C42" s="84"/>
    </row>
    <row r="43" spans="1:3" x14ac:dyDescent="0.25">
      <c r="A43" s="82" t="s">
        <v>115</v>
      </c>
      <c r="B43" s="83" t="s">
        <v>114</v>
      </c>
      <c r="C43" s="84"/>
    </row>
    <row r="44" spans="1:3" x14ac:dyDescent="0.25">
      <c r="A44" s="82" t="s">
        <v>116</v>
      </c>
      <c r="B44" s="83" t="s">
        <v>117</v>
      </c>
      <c r="C44" s="84"/>
    </row>
    <row r="45" spans="1:3" x14ac:dyDescent="0.25">
      <c r="A45" s="82" t="s">
        <v>118</v>
      </c>
      <c r="B45" s="83" t="s">
        <v>114</v>
      </c>
      <c r="C45" s="84"/>
    </row>
    <row r="46" spans="1:3" x14ac:dyDescent="0.25">
      <c r="A46" s="82" t="s">
        <v>119</v>
      </c>
      <c r="B46" s="83" t="s">
        <v>117</v>
      </c>
      <c r="C46" s="84"/>
    </row>
    <row r="47" spans="1:3" x14ac:dyDescent="0.25">
      <c r="A47" s="82" t="s">
        <v>120</v>
      </c>
      <c r="B47" s="83" t="s">
        <v>121</v>
      </c>
      <c r="C47" s="84"/>
    </row>
    <row r="48" spans="1:3" x14ac:dyDescent="0.25">
      <c r="A48" s="82" t="s">
        <v>122</v>
      </c>
      <c r="B48" s="83" t="s">
        <v>114</v>
      </c>
      <c r="C48" s="84"/>
    </row>
    <row r="49" spans="1:3" ht="25.5" x14ac:dyDescent="0.25">
      <c r="A49" s="82" t="s">
        <v>123</v>
      </c>
      <c r="B49" s="83" t="s">
        <v>114</v>
      </c>
      <c r="C49" s="84"/>
    </row>
    <row r="50" spans="1:3" x14ac:dyDescent="0.25">
      <c r="A50" s="82" t="s">
        <v>124</v>
      </c>
      <c r="B50" s="83" t="s">
        <v>97</v>
      </c>
      <c r="C50" s="84"/>
    </row>
    <row r="51" spans="1:3" x14ac:dyDescent="0.25">
      <c r="A51" s="82" t="s">
        <v>125</v>
      </c>
      <c r="B51" s="83" t="s">
        <v>97</v>
      </c>
      <c r="C51" s="84"/>
    </row>
    <row r="52" spans="1:3" ht="25.5" x14ac:dyDescent="0.25">
      <c r="A52" s="82" t="s">
        <v>126</v>
      </c>
      <c r="B52" s="83" t="s">
        <v>58</v>
      </c>
      <c r="C52" s="84"/>
    </row>
    <row r="53" spans="1:3" ht="38.25" x14ac:dyDescent="0.25">
      <c r="A53" s="82" t="s">
        <v>127</v>
      </c>
      <c r="B53" s="83" t="s">
        <v>58</v>
      </c>
      <c r="C53" s="84"/>
    </row>
    <row r="54" spans="1:3" ht="25.5" x14ac:dyDescent="0.25">
      <c r="A54" s="82" t="s">
        <v>128</v>
      </c>
      <c r="B54" s="83" t="s">
        <v>97</v>
      </c>
      <c r="C54" s="84"/>
    </row>
    <row r="55" spans="1:3" x14ac:dyDescent="0.25">
      <c r="A55" s="82" t="s">
        <v>129</v>
      </c>
      <c r="B55" s="83" t="s">
        <v>97</v>
      </c>
      <c r="C55" s="84"/>
    </row>
    <row r="56" spans="1:3" x14ac:dyDescent="0.25">
      <c r="A56" s="82" t="s">
        <v>130</v>
      </c>
      <c r="B56" s="83" t="s">
        <v>131</v>
      </c>
      <c r="C56" s="84"/>
    </row>
    <row r="57" spans="1:3" x14ac:dyDescent="0.25">
      <c r="A57" s="82" t="s">
        <v>132</v>
      </c>
      <c r="B57" s="83" t="s">
        <v>58</v>
      </c>
      <c r="C57" s="84"/>
    </row>
    <row r="58" spans="1:3" x14ac:dyDescent="0.25">
      <c r="A58" s="82" t="s">
        <v>133</v>
      </c>
      <c r="B58" s="83" t="s">
        <v>134</v>
      </c>
      <c r="C58" s="84"/>
    </row>
    <row r="59" spans="1:3" ht="25.5" x14ac:dyDescent="0.25">
      <c r="A59" s="82" t="s">
        <v>135</v>
      </c>
      <c r="B59" s="83" t="s">
        <v>58</v>
      </c>
      <c r="C59" s="84"/>
    </row>
    <row r="60" spans="1:3" x14ac:dyDescent="0.25">
      <c r="A60" s="82" t="s">
        <v>136</v>
      </c>
      <c r="B60" s="83" t="s">
        <v>137</v>
      </c>
      <c r="C60" s="84"/>
    </row>
    <row r="61" spans="1:3" ht="25.5" x14ac:dyDescent="0.25">
      <c r="A61" s="82" t="s">
        <v>138</v>
      </c>
      <c r="B61" s="83" t="s">
        <v>97</v>
      </c>
      <c r="C61" s="84"/>
    </row>
    <row r="62" spans="1:3" ht="25.5" x14ac:dyDescent="0.25">
      <c r="A62" s="82" t="s">
        <v>139</v>
      </c>
      <c r="B62" s="83" t="s">
        <v>58</v>
      </c>
      <c r="C62" s="84"/>
    </row>
    <row r="63" spans="1:3" ht="38.25" x14ac:dyDescent="0.25">
      <c r="A63" s="82" t="s">
        <v>140</v>
      </c>
      <c r="B63" s="83" t="s">
        <v>58</v>
      </c>
      <c r="C63" s="84"/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H10" sqref="H10"/>
    </sheetView>
  </sheetViews>
  <sheetFormatPr defaultRowHeight="15" x14ac:dyDescent="0.25"/>
  <cols>
    <col min="1" max="1" width="65" style="12" customWidth="1"/>
    <col min="2" max="2" width="19.28515625" style="12" bestFit="1" customWidth="1"/>
    <col min="3" max="3" width="14.85546875" style="24" customWidth="1"/>
  </cols>
  <sheetData>
    <row r="1" spans="1:3" ht="25.5" x14ac:dyDescent="0.25">
      <c r="A1" s="79" t="s">
        <v>55</v>
      </c>
      <c r="B1" s="80" t="s">
        <v>141</v>
      </c>
      <c r="C1" s="81" t="s">
        <v>142</v>
      </c>
    </row>
    <row r="2" spans="1:3" ht="51" x14ac:dyDescent="0.25">
      <c r="A2" s="82" t="s">
        <v>143</v>
      </c>
      <c r="B2" s="83" t="s">
        <v>58</v>
      </c>
      <c r="C2" s="84"/>
    </row>
    <row r="3" spans="1:3" ht="38.25" x14ac:dyDescent="0.25">
      <c r="A3" s="82" t="s">
        <v>144</v>
      </c>
      <c r="B3" s="83" t="s">
        <v>58</v>
      </c>
      <c r="C3" s="84"/>
    </row>
    <row r="4" spans="1:3" ht="25.5" x14ac:dyDescent="0.25">
      <c r="A4" s="82" t="s">
        <v>145</v>
      </c>
      <c r="B4" s="83" t="s">
        <v>58</v>
      </c>
      <c r="C4" s="84"/>
    </row>
    <row r="5" spans="1:3" ht="38.25" x14ac:dyDescent="0.25">
      <c r="A5" s="82" t="s">
        <v>146</v>
      </c>
      <c r="B5" s="83" t="s">
        <v>58</v>
      </c>
      <c r="C5" s="84"/>
    </row>
    <row r="6" spans="1:3" ht="38.25" x14ac:dyDescent="0.25">
      <c r="A6" s="82" t="s">
        <v>147</v>
      </c>
      <c r="B6" s="83" t="s">
        <v>58</v>
      </c>
      <c r="C6" s="84"/>
    </row>
    <row r="7" spans="1:3" ht="25.5" x14ac:dyDescent="0.25">
      <c r="A7" s="82" t="s">
        <v>148</v>
      </c>
      <c r="B7" s="83" t="s">
        <v>58</v>
      </c>
      <c r="C7" s="84"/>
    </row>
    <row r="8" spans="1:3" ht="51" x14ac:dyDescent="0.25">
      <c r="A8" s="82" t="s">
        <v>149</v>
      </c>
      <c r="B8" s="83" t="s">
        <v>58</v>
      </c>
      <c r="C8" s="84"/>
    </row>
    <row r="9" spans="1:3" ht="38.25" x14ac:dyDescent="0.25">
      <c r="A9" s="82" t="s">
        <v>150</v>
      </c>
      <c r="B9" s="83" t="s">
        <v>151</v>
      </c>
      <c r="C9" s="84"/>
    </row>
    <row r="10" spans="1:3" ht="25.5" x14ac:dyDescent="0.25">
      <c r="A10" s="82" t="s">
        <v>152</v>
      </c>
      <c r="B10" s="83" t="s">
        <v>58</v>
      </c>
      <c r="C10" s="84"/>
    </row>
    <row r="11" spans="1:3" ht="38.25" x14ac:dyDescent="0.25">
      <c r="A11" s="82" t="s">
        <v>153</v>
      </c>
      <c r="B11" s="83" t="s">
        <v>58</v>
      </c>
      <c r="C11" s="84"/>
    </row>
    <row r="12" spans="1:3" ht="38.25" x14ac:dyDescent="0.25">
      <c r="A12" s="82" t="s">
        <v>154</v>
      </c>
      <c r="B12" s="83" t="s">
        <v>58</v>
      </c>
      <c r="C12" s="84"/>
    </row>
    <row r="13" spans="1:3" ht="38.25" x14ac:dyDescent="0.25">
      <c r="A13" s="82" t="s">
        <v>155</v>
      </c>
      <c r="B13" s="83" t="s">
        <v>58</v>
      </c>
      <c r="C13" s="84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D3" sqref="D3:D4"/>
    </sheetView>
  </sheetViews>
  <sheetFormatPr defaultRowHeight="15" x14ac:dyDescent="0.25"/>
  <cols>
    <col min="1" max="1" width="28" style="12" customWidth="1"/>
    <col min="2" max="2" width="19" style="12" customWidth="1"/>
    <col min="3" max="3" width="16.42578125" style="12" customWidth="1"/>
    <col min="4" max="4" width="22.140625" style="12" customWidth="1"/>
    <col min="5" max="5" width="24.85546875" style="12" customWidth="1"/>
  </cols>
  <sheetData>
    <row r="1" spans="1:5" x14ac:dyDescent="0.25">
      <c r="A1" s="139" t="s">
        <v>45</v>
      </c>
      <c r="B1" s="139" t="s">
        <v>46</v>
      </c>
      <c r="C1" s="140" t="s">
        <v>47</v>
      </c>
      <c r="D1" s="140"/>
      <c r="E1" s="140"/>
    </row>
    <row r="2" spans="1:5" x14ac:dyDescent="0.25">
      <c r="A2" s="139"/>
      <c r="B2" s="139"/>
      <c r="C2" s="73" t="s">
        <v>48</v>
      </c>
      <c r="D2" s="53" t="s">
        <v>49</v>
      </c>
      <c r="E2" s="53" t="s">
        <v>50</v>
      </c>
    </row>
    <row r="3" spans="1:5" x14ac:dyDescent="0.25">
      <c r="A3" s="74" t="s">
        <v>53</v>
      </c>
      <c r="B3" s="75" t="s">
        <v>51</v>
      </c>
      <c r="C3" s="76">
        <v>4</v>
      </c>
      <c r="D3" s="90"/>
      <c r="E3" s="77">
        <f>C3*D3</f>
        <v>0</v>
      </c>
    </row>
    <row r="4" spans="1:5" x14ac:dyDescent="0.25">
      <c r="A4" s="74" t="s">
        <v>54</v>
      </c>
      <c r="B4" s="75" t="s">
        <v>51</v>
      </c>
      <c r="C4" s="76">
        <v>4</v>
      </c>
      <c r="D4" s="90"/>
      <c r="E4" s="77">
        <f>C4*D4</f>
        <v>0</v>
      </c>
    </row>
    <row r="5" spans="1:5" x14ac:dyDescent="0.25">
      <c r="A5" s="139" t="s">
        <v>52</v>
      </c>
      <c r="B5" s="139"/>
      <c r="C5" s="139"/>
      <c r="D5" s="139"/>
      <c r="E5" s="78">
        <f>SUM(E3:E4)</f>
        <v>0</v>
      </c>
    </row>
  </sheetData>
  <mergeCells count="4">
    <mergeCell ref="A1:A2"/>
    <mergeCell ref="B1:B2"/>
    <mergeCell ref="C1:E1"/>
    <mergeCell ref="A5:D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4"/>
  <sheetViews>
    <sheetView workbookViewId="0">
      <selection activeCell="I28" sqref="I28"/>
    </sheetView>
  </sheetViews>
  <sheetFormatPr defaultRowHeight="15" x14ac:dyDescent="0.25"/>
  <cols>
    <col min="1" max="1" width="9.140625" style="12"/>
    <col min="2" max="2" width="31.140625" style="12" customWidth="1"/>
    <col min="3" max="3" width="48.85546875" style="12" customWidth="1"/>
    <col min="4" max="7" width="9.140625" style="12"/>
  </cols>
  <sheetData>
    <row r="1" spans="1:7" x14ac:dyDescent="0.25">
      <c r="A1" s="144" t="s">
        <v>156</v>
      </c>
      <c r="B1" s="144"/>
      <c r="C1" s="144"/>
      <c r="E1" s="141"/>
      <c r="F1" s="141"/>
      <c r="G1" s="141"/>
    </row>
    <row r="2" spans="1:7" ht="15.75" thickBot="1" x14ac:dyDescent="0.3">
      <c r="E2" s="141"/>
      <c r="F2" s="141"/>
      <c r="G2" s="141"/>
    </row>
    <row r="3" spans="1:7" ht="15.75" thickBot="1" x14ac:dyDescent="0.3">
      <c r="A3" s="26">
        <v>1</v>
      </c>
      <c r="B3" s="27" t="s">
        <v>157</v>
      </c>
      <c r="C3" s="28"/>
      <c r="E3" s="141"/>
      <c r="F3" s="141"/>
      <c r="G3" s="141"/>
    </row>
    <row r="4" spans="1:7" ht="26.25" thickBot="1" x14ac:dyDescent="0.3">
      <c r="A4" s="29">
        <v>2</v>
      </c>
      <c r="B4" s="30" t="s">
        <v>158</v>
      </c>
      <c r="C4" s="31"/>
      <c r="E4" s="141"/>
      <c r="F4" s="141"/>
      <c r="G4" s="141"/>
    </row>
    <row r="5" spans="1:7" ht="26.25" thickBot="1" x14ac:dyDescent="0.3">
      <c r="A5" s="29">
        <v>3</v>
      </c>
      <c r="B5" s="30" t="s">
        <v>159</v>
      </c>
      <c r="C5" s="31"/>
      <c r="E5" s="141"/>
      <c r="F5" s="141"/>
      <c r="G5" s="141"/>
    </row>
    <row r="6" spans="1:7" ht="15.75" thickBot="1" x14ac:dyDescent="0.3">
      <c r="A6" s="29">
        <v>4</v>
      </c>
      <c r="B6" s="30" t="s">
        <v>160</v>
      </c>
      <c r="C6" s="31"/>
      <c r="E6" s="141"/>
      <c r="F6" s="141"/>
      <c r="G6" s="141"/>
    </row>
    <row r="7" spans="1:7" ht="15.75" thickBot="1" x14ac:dyDescent="0.3">
      <c r="A7" s="29">
        <v>5</v>
      </c>
      <c r="B7" s="30" t="s">
        <v>161</v>
      </c>
      <c r="C7" s="31"/>
      <c r="E7" s="141"/>
      <c r="F7" s="141"/>
      <c r="G7" s="141"/>
    </row>
    <row r="8" spans="1:7" x14ac:dyDescent="0.25">
      <c r="E8" s="141"/>
      <c r="F8" s="141"/>
      <c r="G8" s="141"/>
    </row>
    <row r="9" spans="1:7" x14ac:dyDescent="0.25">
      <c r="A9" s="144" t="s">
        <v>162</v>
      </c>
      <c r="B9" s="144"/>
      <c r="C9" s="144"/>
      <c r="E9" s="141"/>
      <c r="F9" s="141"/>
      <c r="G9" s="141"/>
    </row>
    <row r="10" spans="1:7" ht="15.75" thickBot="1" x14ac:dyDescent="0.3">
      <c r="E10" s="141"/>
      <c r="F10" s="141"/>
      <c r="G10" s="141"/>
    </row>
    <row r="11" spans="1:7" ht="15.75" thickBot="1" x14ac:dyDescent="0.3">
      <c r="A11" s="26">
        <v>1</v>
      </c>
      <c r="B11" s="28" t="s">
        <v>163</v>
      </c>
      <c r="C11" s="28" t="s">
        <v>164</v>
      </c>
      <c r="E11" s="141"/>
      <c r="F11" s="141"/>
      <c r="G11" s="141"/>
    </row>
    <row r="12" spans="1:7" ht="15.75" thickBot="1" x14ac:dyDescent="0.3">
      <c r="A12" s="32" t="s">
        <v>165</v>
      </c>
      <c r="B12" s="30" t="s">
        <v>166</v>
      </c>
      <c r="C12" s="31"/>
      <c r="E12" s="141"/>
      <c r="F12" s="141"/>
      <c r="G12" s="141"/>
    </row>
    <row r="13" spans="1:7" ht="15.75" thickBot="1" x14ac:dyDescent="0.3">
      <c r="A13" s="32" t="s">
        <v>167</v>
      </c>
      <c r="B13" s="30" t="s">
        <v>168</v>
      </c>
      <c r="C13" s="31"/>
      <c r="D13" s="147" t="s">
        <v>169</v>
      </c>
      <c r="E13" s="148"/>
      <c r="F13" s="148"/>
      <c r="G13" s="148"/>
    </row>
    <row r="14" spans="1:7" ht="15.75" thickBot="1" x14ac:dyDescent="0.3">
      <c r="A14" s="32" t="s">
        <v>170</v>
      </c>
      <c r="B14" s="30" t="s">
        <v>171</v>
      </c>
      <c r="C14" s="31"/>
    </row>
    <row r="15" spans="1:7" ht="15.75" thickBot="1" x14ac:dyDescent="0.3">
      <c r="A15" s="32" t="s">
        <v>172</v>
      </c>
      <c r="B15" s="30" t="s">
        <v>173</v>
      </c>
      <c r="C15" s="31"/>
      <c r="D15" s="147" t="s">
        <v>174</v>
      </c>
      <c r="E15" s="148"/>
      <c r="F15" s="148"/>
      <c r="G15" s="148"/>
    </row>
    <row r="16" spans="1:7" ht="15.75" thickBot="1" x14ac:dyDescent="0.3">
      <c r="A16" s="32" t="s">
        <v>175</v>
      </c>
      <c r="B16" s="30" t="s">
        <v>176</v>
      </c>
      <c r="C16" s="31"/>
      <c r="D16" s="147" t="s">
        <v>177</v>
      </c>
      <c r="E16" s="148"/>
      <c r="F16" s="148"/>
      <c r="G16" s="148"/>
    </row>
    <row r="17" spans="1:7" ht="15.75" thickBot="1" x14ac:dyDescent="0.3">
      <c r="A17" s="32"/>
      <c r="B17" s="30"/>
      <c r="C17" s="31"/>
      <c r="E17" s="141"/>
      <c r="F17" s="141"/>
      <c r="G17" s="141"/>
    </row>
    <row r="18" spans="1:7" ht="15.75" thickBot="1" x14ac:dyDescent="0.3">
      <c r="A18" s="32" t="s">
        <v>178</v>
      </c>
      <c r="B18" s="30" t="s">
        <v>179</v>
      </c>
      <c r="C18" s="31"/>
      <c r="E18" s="141"/>
      <c r="F18" s="141"/>
      <c r="G18" s="141"/>
    </row>
    <row r="19" spans="1:7" ht="15.75" thickBot="1" x14ac:dyDescent="0.3">
      <c r="A19" s="142" t="s">
        <v>15</v>
      </c>
      <c r="B19" s="143"/>
      <c r="C19" s="31"/>
      <c r="E19" s="141"/>
      <c r="F19" s="141"/>
      <c r="G19" s="141"/>
    </row>
    <row r="20" spans="1:7" x14ac:dyDescent="0.25">
      <c r="E20" s="141"/>
      <c r="F20" s="141"/>
      <c r="G20" s="141"/>
    </row>
    <row r="21" spans="1:7" x14ac:dyDescent="0.25">
      <c r="A21" s="144" t="s">
        <v>180</v>
      </c>
      <c r="B21" s="144"/>
      <c r="C21" s="144"/>
      <c r="E21" s="141"/>
      <c r="F21" s="141"/>
      <c r="G21" s="141"/>
    </row>
    <row r="22" spans="1:7" x14ac:dyDescent="0.25">
      <c r="A22" s="33"/>
      <c r="E22" s="141"/>
      <c r="F22" s="141"/>
      <c r="G22" s="141"/>
    </row>
    <row r="23" spans="1:7" x14ac:dyDescent="0.25">
      <c r="A23" s="146" t="s">
        <v>181</v>
      </c>
      <c r="B23" s="146"/>
      <c r="C23" s="146"/>
      <c r="E23" s="141"/>
      <c r="F23" s="141"/>
      <c r="G23" s="141"/>
    </row>
    <row r="24" spans="1:7" ht="15.75" thickBot="1" x14ac:dyDescent="0.3">
      <c r="E24" s="141"/>
      <c r="F24" s="141"/>
      <c r="G24" s="141"/>
    </row>
    <row r="25" spans="1:7" ht="26.25" thickBot="1" x14ac:dyDescent="0.3">
      <c r="A25" s="26" t="s">
        <v>182</v>
      </c>
      <c r="B25" s="28" t="s">
        <v>183</v>
      </c>
      <c r="C25" s="28" t="s">
        <v>164</v>
      </c>
      <c r="E25" s="141"/>
      <c r="F25" s="141"/>
      <c r="G25" s="141"/>
    </row>
    <row r="26" spans="1:7" ht="15.75" thickBot="1" x14ac:dyDescent="0.3">
      <c r="A26" s="32" t="s">
        <v>165</v>
      </c>
      <c r="B26" s="30" t="s">
        <v>184</v>
      </c>
      <c r="C26" s="31"/>
    </row>
    <row r="27" spans="1:7" ht="15.75" thickBot="1" x14ac:dyDescent="0.3">
      <c r="A27" s="32" t="s">
        <v>167</v>
      </c>
      <c r="B27" s="30" t="s">
        <v>185</v>
      </c>
      <c r="C27" s="31"/>
    </row>
    <row r="28" spans="1:7" ht="15.75" thickBot="1" x14ac:dyDescent="0.3">
      <c r="A28" s="142" t="s">
        <v>15</v>
      </c>
      <c r="B28" s="143"/>
      <c r="C28" s="31"/>
      <c r="E28" s="141"/>
      <c r="F28" s="141"/>
      <c r="G28" s="141"/>
    </row>
    <row r="29" spans="1:7" x14ac:dyDescent="0.25">
      <c r="E29" s="141"/>
      <c r="F29" s="141"/>
      <c r="G29" s="141"/>
    </row>
    <row r="30" spans="1:7" x14ac:dyDescent="0.25">
      <c r="E30" s="141"/>
      <c r="F30" s="141"/>
      <c r="G30" s="141"/>
    </row>
    <row r="31" spans="1:7" x14ac:dyDescent="0.25">
      <c r="A31" s="149" t="s">
        <v>186</v>
      </c>
      <c r="B31" s="149"/>
      <c r="C31" s="149"/>
      <c r="D31" s="149"/>
      <c r="E31" s="141"/>
      <c r="F31" s="141"/>
      <c r="G31" s="141"/>
    </row>
    <row r="32" spans="1:7" ht="15.75" thickBot="1" x14ac:dyDescent="0.3">
      <c r="E32" s="141"/>
      <c r="F32" s="141"/>
      <c r="G32" s="141"/>
    </row>
    <row r="33" spans="1:7" ht="26.25" thickBot="1" x14ac:dyDescent="0.3">
      <c r="A33" s="26" t="s">
        <v>187</v>
      </c>
      <c r="B33" s="28" t="s">
        <v>188</v>
      </c>
      <c r="C33" s="28" t="s">
        <v>189</v>
      </c>
      <c r="D33" s="28" t="s">
        <v>164</v>
      </c>
      <c r="E33" s="145"/>
      <c r="F33" s="141"/>
      <c r="G33" s="141"/>
    </row>
    <row r="34" spans="1:7" ht="15.75" thickBot="1" x14ac:dyDescent="0.3">
      <c r="A34" s="32" t="s">
        <v>165</v>
      </c>
      <c r="B34" s="30" t="s">
        <v>190</v>
      </c>
      <c r="C34" s="34">
        <v>0.2</v>
      </c>
      <c r="D34" s="31"/>
      <c r="E34" s="145"/>
      <c r="F34" s="141"/>
      <c r="G34" s="141"/>
    </row>
    <row r="35" spans="1:7" ht="15.75" thickBot="1" x14ac:dyDescent="0.3">
      <c r="A35" s="32" t="s">
        <v>167</v>
      </c>
      <c r="B35" s="30" t="s">
        <v>191</v>
      </c>
      <c r="C35" s="34">
        <v>2.5000000000000001E-2</v>
      </c>
      <c r="D35" s="31"/>
      <c r="E35" s="145"/>
      <c r="F35" s="141"/>
      <c r="G35" s="141"/>
    </row>
    <row r="36" spans="1:7" ht="15.75" thickBot="1" x14ac:dyDescent="0.3">
      <c r="A36" s="32" t="s">
        <v>170</v>
      </c>
      <c r="B36" s="30" t="s">
        <v>192</v>
      </c>
      <c r="C36" s="35"/>
      <c r="D36" s="31"/>
      <c r="E36" s="36" t="s">
        <v>193</v>
      </c>
    </row>
    <row r="37" spans="1:7" ht="15.75" thickBot="1" x14ac:dyDescent="0.3">
      <c r="A37" s="32" t="s">
        <v>172</v>
      </c>
      <c r="B37" s="30" t="s">
        <v>194</v>
      </c>
      <c r="C37" s="34">
        <v>1.4999999999999999E-2</v>
      </c>
      <c r="D37" s="31"/>
      <c r="E37" s="145"/>
      <c r="F37" s="141"/>
      <c r="G37" s="141"/>
    </row>
    <row r="38" spans="1:7" ht="15.75" thickBot="1" x14ac:dyDescent="0.3">
      <c r="A38" s="32" t="s">
        <v>175</v>
      </c>
      <c r="B38" s="30" t="s">
        <v>195</v>
      </c>
      <c r="C38" s="34">
        <v>0.01</v>
      </c>
      <c r="D38" s="31"/>
      <c r="E38" s="145"/>
      <c r="F38" s="141"/>
      <c r="G38" s="141"/>
    </row>
    <row r="39" spans="1:7" ht="15.75" thickBot="1" x14ac:dyDescent="0.3">
      <c r="A39" s="32" t="s">
        <v>196</v>
      </c>
      <c r="B39" s="30" t="s">
        <v>197</v>
      </c>
      <c r="C39" s="34">
        <v>6.0000000000000001E-3</v>
      </c>
      <c r="D39" s="31"/>
      <c r="E39" s="145"/>
      <c r="F39" s="141"/>
      <c r="G39" s="141"/>
    </row>
    <row r="40" spans="1:7" ht="15.75" thickBot="1" x14ac:dyDescent="0.3">
      <c r="A40" s="32" t="s">
        <v>178</v>
      </c>
      <c r="B40" s="30" t="s">
        <v>198</v>
      </c>
      <c r="C40" s="34">
        <v>2E-3</v>
      </c>
      <c r="D40" s="31"/>
      <c r="E40" s="145"/>
      <c r="F40" s="141"/>
      <c r="G40" s="141"/>
    </row>
    <row r="41" spans="1:7" ht="15.75" thickBot="1" x14ac:dyDescent="0.3">
      <c r="A41" s="32" t="s">
        <v>199</v>
      </c>
      <c r="B41" s="30" t="s">
        <v>200</v>
      </c>
      <c r="C41" s="34">
        <v>0.08</v>
      </c>
      <c r="D41" s="31"/>
      <c r="E41" s="145"/>
      <c r="F41" s="141"/>
      <c r="G41" s="141"/>
    </row>
    <row r="42" spans="1:7" ht="15.75" thickBot="1" x14ac:dyDescent="0.3">
      <c r="A42" s="142" t="s">
        <v>201</v>
      </c>
      <c r="B42" s="143"/>
      <c r="C42" s="31"/>
      <c r="D42" s="31"/>
      <c r="E42" s="145"/>
      <c r="F42" s="141"/>
      <c r="G42" s="141"/>
    </row>
    <row r="43" spans="1:7" x14ac:dyDescent="0.25">
      <c r="E43" s="141"/>
      <c r="F43" s="141"/>
      <c r="G43" s="141"/>
    </row>
    <row r="44" spans="1:7" x14ac:dyDescent="0.25">
      <c r="E44" s="141"/>
      <c r="F44" s="141"/>
      <c r="G44" s="141"/>
    </row>
    <row r="45" spans="1:7" x14ac:dyDescent="0.25">
      <c r="A45" s="146" t="s">
        <v>202</v>
      </c>
      <c r="B45" s="146"/>
      <c r="C45" s="146"/>
      <c r="E45" s="141"/>
      <c r="F45" s="141"/>
      <c r="G45" s="141"/>
    </row>
    <row r="46" spans="1:7" ht="15.75" thickBot="1" x14ac:dyDescent="0.3">
      <c r="E46" s="141"/>
      <c r="F46" s="141"/>
      <c r="G46" s="141"/>
    </row>
    <row r="47" spans="1:7" ht="15.75" thickBot="1" x14ac:dyDescent="0.3">
      <c r="A47" s="26" t="s">
        <v>203</v>
      </c>
      <c r="B47" s="28" t="s">
        <v>204</v>
      </c>
      <c r="C47" s="28" t="s">
        <v>164</v>
      </c>
      <c r="E47" s="141"/>
      <c r="F47" s="141"/>
      <c r="G47" s="141"/>
    </row>
    <row r="48" spans="1:7" ht="15.75" thickBot="1" x14ac:dyDescent="0.3">
      <c r="A48" s="32" t="s">
        <v>165</v>
      </c>
      <c r="B48" s="30" t="s">
        <v>205</v>
      </c>
      <c r="C48" s="31"/>
    </row>
    <row r="49" spans="1:7" ht="15.75" thickBot="1" x14ac:dyDescent="0.3">
      <c r="A49" s="32" t="s">
        <v>167</v>
      </c>
      <c r="B49" s="30" t="s">
        <v>206</v>
      </c>
      <c r="C49" s="31"/>
      <c r="D49" s="147" t="s">
        <v>207</v>
      </c>
      <c r="E49" s="148"/>
    </row>
    <row r="50" spans="1:7" ht="15.75" thickBot="1" x14ac:dyDescent="0.3">
      <c r="A50" s="32" t="s">
        <v>170</v>
      </c>
      <c r="B50" s="30" t="s">
        <v>208</v>
      </c>
      <c r="C50" s="31"/>
      <c r="E50" s="141"/>
      <c r="F50" s="141"/>
      <c r="G50" s="141"/>
    </row>
    <row r="51" spans="1:7" ht="15.75" thickBot="1" x14ac:dyDescent="0.3">
      <c r="A51" s="32" t="s">
        <v>172</v>
      </c>
      <c r="B51" s="30" t="s">
        <v>179</v>
      </c>
      <c r="C51" s="31"/>
      <c r="E51" s="141"/>
      <c r="F51" s="141"/>
      <c r="G51" s="141"/>
    </row>
    <row r="52" spans="1:7" ht="15.75" thickBot="1" x14ac:dyDescent="0.3">
      <c r="A52" s="142" t="s">
        <v>15</v>
      </c>
      <c r="B52" s="143"/>
      <c r="C52" s="31"/>
      <c r="E52" s="141"/>
      <c r="F52" s="141"/>
      <c r="G52" s="141"/>
    </row>
    <row r="53" spans="1:7" x14ac:dyDescent="0.25">
      <c r="E53" s="141"/>
      <c r="F53" s="141"/>
      <c r="G53" s="141"/>
    </row>
    <row r="54" spans="1:7" x14ac:dyDescent="0.25">
      <c r="A54" s="146" t="s">
        <v>209</v>
      </c>
      <c r="B54" s="146"/>
      <c r="C54" s="146"/>
      <c r="E54" s="141"/>
      <c r="F54" s="141"/>
      <c r="G54" s="141"/>
    </row>
    <row r="55" spans="1:7" ht="15.75" thickBot="1" x14ac:dyDescent="0.3">
      <c r="E55" s="141"/>
      <c r="F55" s="141"/>
      <c r="G55" s="141"/>
    </row>
    <row r="56" spans="1:7" ht="26.25" thickBot="1" x14ac:dyDescent="0.3">
      <c r="A56" s="26">
        <v>2</v>
      </c>
      <c r="B56" s="28" t="s">
        <v>210</v>
      </c>
      <c r="C56" s="28" t="s">
        <v>164</v>
      </c>
      <c r="E56" s="141"/>
      <c r="F56" s="141"/>
      <c r="G56" s="141"/>
    </row>
    <row r="57" spans="1:7" ht="26.25" thickBot="1" x14ac:dyDescent="0.3">
      <c r="A57" s="32" t="s">
        <v>182</v>
      </c>
      <c r="B57" s="30" t="s">
        <v>183</v>
      </c>
      <c r="C57" s="31"/>
      <c r="E57" s="141"/>
      <c r="F57" s="141"/>
      <c r="G57" s="141"/>
    </row>
    <row r="58" spans="1:7" ht="15.75" thickBot="1" x14ac:dyDescent="0.3">
      <c r="A58" s="32" t="s">
        <v>187</v>
      </c>
      <c r="B58" s="30" t="s">
        <v>188</v>
      </c>
      <c r="C58" s="31"/>
      <c r="E58" s="141"/>
      <c r="F58" s="141"/>
      <c r="G58" s="141"/>
    </row>
    <row r="59" spans="1:7" ht="15.75" thickBot="1" x14ac:dyDescent="0.3">
      <c r="A59" s="32" t="s">
        <v>203</v>
      </c>
      <c r="B59" s="30" t="s">
        <v>204</v>
      </c>
      <c r="C59" s="31"/>
      <c r="E59" s="141"/>
      <c r="F59" s="141"/>
      <c r="G59" s="141"/>
    </row>
    <row r="60" spans="1:7" ht="15.75" thickBot="1" x14ac:dyDescent="0.3">
      <c r="A60" s="142" t="s">
        <v>15</v>
      </c>
      <c r="B60" s="143"/>
      <c r="C60" s="31"/>
      <c r="E60" s="141"/>
      <c r="F60" s="141"/>
      <c r="G60" s="141"/>
    </row>
    <row r="61" spans="1:7" x14ac:dyDescent="0.25">
      <c r="A61" s="33"/>
      <c r="E61" s="141"/>
      <c r="F61" s="141"/>
      <c r="G61" s="141"/>
    </row>
    <row r="62" spans="1:7" x14ac:dyDescent="0.25">
      <c r="E62" s="141"/>
      <c r="F62" s="141"/>
      <c r="G62" s="141"/>
    </row>
    <row r="63" spans="1:7" x14ac:dyDescent="0.25">
      <c r="A63" s="144" t="s">
        <v>211</v>
      </c>
      <c r="B63" s="144"/>
      <c r="C63" s="144"/>
      <c r="E63" s="141"/>
      <c r="F63" s="141"/>
      <c r="G63" s="141"/>
    </row>
    <row r="64" spans="1:7" ht="15.75" thickBot="1" x14ac:dyDescent="0.3">
      <c r="E64" s="141"/>
      <c r="F64" s="141"/>
      <c r="G64" s="141"/>
    </row>
    <row r="65" spans="1:7" ht="15.75" thickBot="1" x14ac:dyDescent="0.3">
      <c r="A65" s="26">
        <v>3</v>
      </c>
      <c r="B65" s="28" t="s">
        <v>212</v>
      </c>
      <c r="C65" s="28" t="s">
        <v>164</v>
      </c>
      <c r="E65" s="141"/>
      <c r="F65" s="141"/>
      <c r="G65" s="141"/>
    </row>
    <row r="66" spans="1:7" ht="15.75" thickBot="1" x14ac:dyDescent="0.3">
      <c r="A66" s="32" t="s">
        <v>165</v>
      </c>
      <c r="B66" s="37" t="s">
        <v>213</v>
      </c>
      <c r="C66" s="31"/>
      <c r="D66" s="38">
        <v>4.1999999999999997E-3</v>
      </c>
      <c r="E66" s="141"/>
      <c r="F66" s="141"/>
      <c r="G66" s="141"/>
    </row>
    <row r="67" spans="1:7" ht="26.25" thickBot="1" x14ac:dyDescent="0.3">
      <c r="A67" s="32" t="s">
        <v>167</v>
      </c>
      <c r="B67" s="37" t="s">
        <v>214</v>
      </c>
      <c r="C67" s="31"/>
      <c r="D67" s="38">
        <v>3.3E-3</v>
      </c>
      <c r="E67" s="141"/>
      <c r="F67" s="141"/>
      <c r="G67" s="141"/>
    </row>
    <row r="68" spans="1:7" ht="26.25" thickBot="1" x14ac:dyDescent="0.3">
      <c r="A68" s="32" t="s">
        <v>170</v>
      </c>
      <c r="B68" s="37" t="s">
        <v>215</v>
      </c>
      <c r="C68" s="31"/>
      <c r="D68" s="38">
        <v>2.0000000000000001E-4</v>
      </c>
      <c r="E68" s="141"/>
      <c r="F68" s="141"/>
      <c r="G68" s="141"/>
    </row>
    <row r="69" spans="1:7" ht="15.75" thickBot="1" x14ac:dyDescent="0.3">
      <c r="A69" s="32" t="s">
        <v>172</v>
      </c>
      <c r="B69" s="37" t="s">
        <v>216</v>
      </c>
      <c r="C69" s="31"/>
      <c r="D69" s="38">
        <v>1.9400000000000001E-2</v>
      </c>
      <c r="E69" s="141"/>
      <c r="F69" s="141"/>
      <c r="G69" s="141"/>
    </row>
    <row r="70" spans="1:7" ht="39" thickBot="1" x14ac:dyDescent="0.3">
      <c r="A70" s="32" t="s">
        <v>175</v>
      </c>
      <c r="B70" s="37" t="s">
        <v>217</v>
      </c>
      <c r="C70" s="31"/>
      <c r="D70" s="147" t="s">
        <v>218</v>
      </c>
      <c r="E70" s="148"/>
      <c r="F70" s="148"/>
    </row>
    <row r="71" spans="1:7" ht="26.25" thickBot="1" x14ac:dyDescent="0.3">
      <c r="A71" s="32" t="s">
        <v>196</v>
      </c>
      <c r="B71" s="37" t="s">
        <v>219</v>
      </c>
      <c r="C71" s="31"/>
      <c r="D71" s="38">
        <v>7.7000000000000002E-3</v>
      </c>
      <c r="E71" s="141"/>
      <c r="F71" s="141"/>
      <c r="G71" s="141"/>
    </row>
    <row r="72" spans="1:7" ht="15.75" thickBot="1" x14ac:dyDescent="0.3">
      <c r="A72" s="142" t="s">
        <v>15</v>
      </c>
      <c r="B72" s="143"/>
      <c r="C72" s="31"/>
      <c r="E72" s="141"/>
      <c r="F72" s="141"/>
      <c r="G72" s="141"/>
    </row>
    <row r="73" spans="1:7" x14ac:dyDescent="0.25">
      <c r="E73" s="141"/>
      <c r="F73" s="141"/>
      <c r="G73" s="141"/>
    </row>
    <row r="74" spans="1:7" x14ac:dyDescent="0.25">
      <c r="E74" s="141"/>
      <c r="F74" s="141"/>
      <c r="G74" s="141"/>
    </row>
    <row r="75" spans="1:7" x14ac:dyDescent="0.25">
      <c r="A75" s="144" t="s">
        <v>220</v>
      </c>
      <c r="B75" s="144"/>
      <c r="C75" s="144"/>
      <c r="E75" s="141"/>
      <c r="F75" s="141"/>
      <c r="G75" s="141"/>
    </row>
    <row r="76" spans="1:7" x14ac:dyDescent="0.25">
      <c r="E76" s="141"/>
      <c r="F76" s="141"/>
      <c r="G76" s="141"/>
    </row>
    <row r="77" spans="1:7" x14ac:dyDescent="0.25">
      <c r="E77" s="141"/>
      <c r="F77" s="141"/>
      <c r="G77" s="141"/>
    </row>
    <row r="78" spans="1:7" x14ac:dyDescent="0.25">
      <c r="A78" s="146" t="s">
        <v>221</v>
      </c>
      <c r="B78" s="146"/>
      <c r="C78" s="146"/>
      <c r="E78" s="141"/>
      <c r="F78" s="141"/>
      <c r="G78" s="141"/>
    </row>
    <row r="79" spans="1:7" ht="15.75" thickBot="1" x14ac:dyDescent="0.3">
      <c r="A79" s="33"/>
      <c r="E79" s="141"/>
      <c r="F79" s="141"/>
      <c r="G79" s="141"/>
    </row>
    <row r="80" spans="1:7" ht="15.75" thickBot="1" x14ac:dyDescent="0.3">
      <c r="A80" s="26" t="s">
        <v>222</v>
      </c>
      <c r="B80" s="28" t="s">
        <v>223</v>
      </c>
      <c r="C80" s="28" t="s">
        <v>164</v>
      </c>
      <c r="E80" s="141"/>
      <c r="F80" s="141"/>
      <c r="G80" s="141"/>
    </row>
    <row r="81" spans="1:7" ht="15.75" thickBot="1" x14ac:dyDescent="0.3">
      <c r="A81" s="32" t="s">
        <v>165</v>
      </c>
      <c r="B81" s="30" t="s">
        <v>224</v>
      </c>
      <c r="C81" s="31"/>
      <c r="D81" s="38">
        <v>8.3299999999999999E-2</v>
      </c>
      <c r="E81" s="141"/>
      <c r="F81" s="141"/>
      <c r="G81" s="141"/>
    </row>
    <row r="82" spans="1:7" ht="15.75" thickBot="1" x14ac:dyDescent="0.3">
      <c r="A82" s="32" t="s">
        <v>167</v>
      </c>
      <c r="B82" s="30" t="s">
        <v>223</v>
      </c>
      <c r="C82" s="31"/>
      <c r="D82" s="38">
        <v>8.2000000000000007E-3</v>
      </c>
      <c r="E82" s="141"/>
      <c r="F82" s="141"/>
      <c r="G82" s="141"/>
    </row>
    <row r="83" spans="1:7" ht="15.75" thickBot="1" x14ac:dyDescent="0.3">
      <c r="A83" s="32" t="s">
        <v>170</v>
      </c>
      <c r="B83" s="30" t="s">
        <v>225</v>
      </c>
      <c r="C83" s="31"/>
      <c r="D83" s="38">
        <v>2.0000000000000001E-4</v>
      </c>
      <c r="E83" s="141"/>
      <c r="F83" s="141"/>
      <c r="G83" s="141"/>
    </row>
    <row r="84" spans="1:7" ht="15.75" thickBot="1" x14ac:dyDescent="0.3">
      <c r="A84" s="32" t="s">
        <v>172</v>
      </c>
      <c r="B84" s="30" t="s">
        <v>226</v>
      </c>
      <c r="C84" s="31"/>
      <c r="D84" s="38">
        <v>2.9999999999999997E-4</v>
      </c>
      <c r="E84" s="141"/>
      <c r="F84" s="141"/>
      <c r="G84" s="141"/>
    </row>
    <row r="85" spans="1:7" ht="15.75" thickBot="1" x14ac:dyDescent="0.3">
      <c r="A85" s="32" t="s">
        <v>175</v>
      </c>
      <c r="B85" s="30" t="s">
        <v>227</v>
      </c>
      <c r="C85" s="31"/>
      <c r="D85" s="147" t="s">
        <v>228</v>
      </c>
      <c r="E85" s="148"/>
      <c r="F85" s="148"/>
      <c r="G85" s="148"/>
    </row>
    <row r="86" spans="1:7" ht="15.75" thickBot="1" x14ac:dyDescent="0.3">
      <c r="A86" s="32" t="s">
        <v>196</v>
      </c>
      <c r="B86" s="30" t="s">
        <v>179</v>
      </c>
      <c r="C86" s="31"/>
      <c r="E86" s="141"/>
      <c r="F86" s="141"/>
      <c r="G86" s="141"/>
    </row>
    <row r="87" spans="1:7" ht="15.75" thickBot="1" x14ac:dyDescent="0.3">
      <c r="A87" s="142" t="s">
        <v>201</v>
      </c>
      <c r="B87" s="143"/>
      <c r="C87" s="31"/>
      <c r="E87" s="141"/>
      <c r="F87" s="141"/>
      <c r="G87" s="141"/>
    </row>
    <row r="88" spans="1:7" x14ac:dyDescent="0.25">
      <c r="E88" s="141"/>
      <c r="F88" s="141"/>
      <c r="G88" s="141"/>
    </row>
    <row r="89" spans="1:7" x14ac:dyDescent="0.25">
      <c r="A89" s="146" t="s">
        <v>229</v>
      </c>
      <c r="B89" s="146"/>
      <c r="C89" s="146"/>
      <c r="E89" s="141"/>
      <c r="F89" s="141"/>
      <c r="G89" s="141"/>
    </row>
    <row r="90" spans="1:7" ht="15.75" thickBot="1" x14ac:dyDescent="0.3">
      <c r="A90" s="33"/>
      <c r="E90" s="141"/>
      <c r="F90" s="141"/>
      <c r="G90" s="141"/>
    </row>
    <row r="91" spans="1:7" ht="15.75" thickBot="1" x14ac:dyDescent="0.3">
      <c r="A91" s="26" t="s">
        <v>230</v>
      </c>
      <c r="B91" s="28" t="s">
        <v>231</v>
      </c>
      <c r="C91" s="28" t="s">
        <v>164</v>
      </c>
      <c r="E91" s="141"/>
      <c r="F91" s="141"/>
      <c r="G91" s="141"/>
    </row>
    <row r="92" spans="1:7" ht="15.75" thickBot="1" x14ac:dyDescent="0.3">
      <c r="A92" s="32" t="s">
        <v>165</v>
      </c>
      <c r="B92" s="30" t="s">
        <v>232</v>
      </c>
      <c r="C92" s="31"/>
      <c r="E92" s="141"/>
      <c r="F92" s="141"/>
      <c r="G92" s="141"/>
    </row>
    <row r="93" spans="1:7" ht="15.75" thickBot="1" x14ac:dyDescent="0.3">
      <c r="A93" s="142" t="s">
        <v>15</v>
      </c>
      <c r="B93" s="143"/>
      <c r="C93" s="31"/>
      <c r="E93" s="141"/>
      <c r="F93" s="141"/>
      <c r="G93" s="141"/>
    </row>
    <row r="94" spans="1:7" x14ac:dyDescent="0.25">
      <c r="E94" s="141"/>
      <c r="F94" s="141"/>
      <c r="G94" s="141"/>
    </row>
    <row r="95" spans="1:7" x14ac:dyDescent="0.25">
      <c r="E95" s="141"/>
      <c r="F95" s="141"/>
      <c r="G95" s="141"/>
    </row>
    <row r="96" spans="1:7" x14ac:dyDescent="0.25">
      <c r="A96" s="146" t="s">
        <v>233</v>
      </c>
      <c r="B96" s="146"/>
      <c r="C96" s="146"/>
      <c r="E96" s="141"/>
      <c r="F96" s="141"/>
      <c r="G96" s="141"/>
    </row>
    <row r="97" spans="1:7" ht="15.75" thickBot="1" x14ac:dyDescent="0.3">
      <c r="A97" s="33"/>
      <c r="E97" s="141"/>
      <c r="F97" s="141"/>
      <c r="G97" s="141"/>
    </row>
    <row r="98" spans="1:7" ht="26.25" thickBot="1" x14ac:dyDescent="0.3">
      <c r="A98" s="26">
        <v>4</v>
      </c>
      <c r="B98" s="28" t="s">
        <v>234</v>
      </c>
      <c r="C98" s="28" t="s">
        <v>164</v>
      </c>
      <c r="E98" s="141"/>
      <c r="F98" s="141"/>
      <c r="G98" s="141"/>
    </row>
    <row r="99" spans="1:7" ht="15.75" thickBot="1" x14ac:dyDescent="0.3">
      <c r="A99" s="32" t="s">
        <v>222</v>
      </c>
      <c r="B99" s="30" t="s">
        <v>223</v>
      </c>
      <c r="C99" s="31"/>
      <c r="E99" s="141"/>
      <c r="F99" s="141"/>
      <c r="G99" s="141"/>
    </row>
    <row r="100" spans="1:7" ht="15.75" thickBot="1" x14ac:dyDescent="0.3">
      <c r="A100" s="32" t="s">
        <v>230</v>
      </c>
      <c r="B100" s="30" t="s">
        <v>231</v>
      </c>
      <c r="C100" s="31"/>
      <c r="E100" s="141"/>
      <c r="F100" s="141"/>
      <c r="G100" s="141"/>
    </row>
    <row r="101" spans="1:7" ht="15.75" thickBot="1" x14ac:dyDescent="0.3">
      <c r="A101" s="142" t="s">
        <v>15</v>
      </c>
      <c r="B101" s="143"/>
      <c r="C101" s="31"/>
      <c r="E101" s="141"/>
      <c r="F101" s="141"/>
      <c r="G101" s="141"/>
    </row>
    <row r="102" spans="1:7" x14ac:dyDescent="0.25">
      <c r="E102" s="141"/>
      <c r="F102" s="141"/>
      <c r="G102" s="141"/>
    </row>
    <row r="103" spans="1:7" x14ac:dyDescent="0.25">
      <c r="E103" s="141"/>
      <c r="F103" s="141"/>
      <c r="G103" s="141"/>
    </row>
    <row r="104" spans="1:7" x14ac:dyDescent="0.25">
      <c r="A104" s="144" t="s">
        <v>235</v>
      </c>
      <c r="B104" s="144"/>
      <c r="C104" s="144"/>
      <c r="E104" s="141"/>
      <c r="F104" s="141"/>
      <c r="G104" s="141"/>
    </row>
    <row r="105" spans="1:7" ht="15.75" thickBot="1" x14ac:dyDescent="0.3">
      <c r="E105" s="141"/>
      <c r="F105" s="141"/>
      <c r="G105" s="141"/>
    </row>
    <row r="106" spans="1:7" ht="15.75" thickBot="1" x14ac:dyDescent="0.3">
      <c r="A106" s="26">
        <v>5</v>
      </c>
      <c r="B106" s="39" t="s">
        <v>236</v>
      </c>
      <c r="C106" s="28" t="s">
        <v>164</v>
      </c>
      <c r="E106" s="141"/>
      <c r="F106" s="141"/>
      <c r="G106" s="141"/>
    </row>
    <row r="107" spans="1:7" ht="15.75" thickBot="1" x14ac:dyDescent="0.3">
      <c r="A107" s="32" t="s">
        <v>165</v>
      </c>
      <c r="B107" s="30" t="s">
        <v>237</v>
      </c>
      <c r="C107" s="31"/>
      <c r="E107" s="141"/>
      <c r="F107" s="141"/>
      <c r="G107" s="141"/>
    </row>
    <row r="108" spans="1:7" ht="15.75" thickBot="1" x14ac:dyDescent="0.3">
      <c r="A108" s="32" t="s">
        <v>167</v>
      </c>
      <c r="B108" s="30" t="s">
        <v>238</v>
      </c>
      <c r="C108" s="31"/>
      <c r="E108" s="141"/>
      <c r="F108" s="141"/>
      <c r="G108" s="141"/>
    </row>
    <row r="109" spans="1:7" ht="15.75" thickBot="1" x14ac:dyDescent="0.3">
      <c r="A109" s="32" t="s">
        <v>170</v>
      </c>
      <c r="B109" s="30" t="s">
        <v>239</v>
      </c>
      <c r="C109" s="31"/>
      <c r="E109" s="141"/>
      <c r="F109" s="141"/>
      <c r="G109" s="141"/>
    </row>
    <row r="110" spans="1:7" ht="15.75" thickBot="1" x14ac:dyDescent="0.3">
      <c r="A110" s="32" t="s">
        <v>172</v>
      </c>
      <c r="B110" s="30" t="s">
        <v>179</v>
      </c>
      <c r="C110" s="31"/>
      <c r="E110" s="141"/>
      <c r="F110" s="141"/>
      <c r="G110" s="141"/>
    </row>
    <row r="111" spans="1:7" ht="15.75" thickBot="1" x14ac:dyDescent="0.3">
      <c r="A111" s="142" t="s">
        <v>201</v>
      </c>
      <c r="B111" s="143"/>
      <c r="C111" s="31"/>
      <c r="E111" s="141"/>
      <c r="F111" s="141"/>
      <c r="G111" s="141"/>
    </row>
    <row r="112" spans="1:7" x14ac:dyDescent="0.25">
      <c r="E112" s="141"/>
      <c r="F112" s="141"/>
      <c r="G112" s="141"/>
    </row>
    <row r="113" spans="1:7" x14ac:dyDescent="0.25">
      <c r="A113" s="144" t="s">
        <v>240</v>
      </c>
      <c r="B113" s="144"/>
      <c r="C113" s="144"/>
      <c r="E113" s="141"/>
      <c r="F113" s="141"/>
      <c r="G113" s="141"/>
    </row>
    <row r="114" spans="1:7" ht="15.75" thickBot="1" x14ac:dyDescent="0.3">
      <c r="E114" s="141"/>
      <c r="F114" s="141"/>
      <c r="G114" s="141"/>
    </row>
    <row r="115" spans="1:7" ht="26.25" thickBot="1" x14ac:dyDescent="0.3">
      <c r="A115" s="26">
        <v>6</v>
      </c>
      <c r="B115" s="39" t="s">
        <v>241</v>
      </c>
      <c r="C115" s="28" t="s">
        <v>189</v>
      </c>
      <c r="D115" s="28" t="s">
        <v>164</v>
      </c>
      <c r="E115" s="145"/>
      <c r="F115" s="141"/>
      <c r="G115" s="141"/>
    </row>
    <row r="116" spans="1:7" ht="15.75" thickBot="1" x14ac:dyDescent="0.3">
      <c r="A116" s="32" t="s">
        <v>165</v>
      </c>
      <c r="B116" s="30" t="s">
        <v>242</v>
      </c>
      <c r="C116" s="31"/>
      <c r="D116" s="31"/>
      <c r="E116" s="145"/>
      <c r="F116" s="141"/>
      <c r="G116" s="141"/>
    </row>
    <row r="117" spans="1:7" ht="15.75" thickBot="1" x14ac:dyDescent="0.3">
      <c r="A117" s="32" t="s">
        <v>167</v>
      </c>
      <c r="B117" s="30" t="s">
        <v>243</v>
      </c>
      <c r="C117" s="31"/>
      <c r="D117" s="31"/>
      <c r="E117" s="145"/>
      <c r="F117" s="141"/>
      <c r="G117" s="141"/>
    </row>
    <row r="118" spans="1:7" ht="15.75" thickBot="1" x14ac:dyDescent="0.3">
      <c r="A118" s="32" t="s">
        <v>170</v>
      </c>
      <c r="B118" s="30" t="s">
        <v>244</v>
      </c>
      <c r="C118" s="31"/>
      <c r="D118" s="31"/>
      <c r="E118" s="145"/>
      <c r="F118" s="141"/>
      <c r="G118" s="141"/>
    </row>
    <row r="119" spans="1:7" ht="15.75" thickBot="1" x14ac:dyDescent="0.3">
      <c r="A119" s="32"/>
      <c r="B119" s="30" t="s">
        <v>245</v>
      </c>
      <c r="C119" s="31"/>
      <c r="D119" s="31"/>
      <c r="E119" s="145"/>
      <c r="F119" s="141"/>
      <c r="G119" s="141"/>
    </row>
    <row r="120" spans="1:7" ht="15.75" thickBot="1" x14ac:dyDescent="0.3">
      <c r="A120" s="32"/>
      <c r="B120" s="30" t="s">
        <v>246</v>
      </c>
      <c r="C120" s="31"/>
      <c r="D120" s="31"/>
      <c r="E120" s="145"/>
      <c r="F120" s="141"/>
      <c r="G120" s="141"/>
    </row>
    <row r="121" spans="1:7" ht="15.75" thickBot="1" x14ac:dyDescent="0.3">
      <c r="A121" s="32"/>
      <c r="B121" s="30" t="s">
        <v>247</v>
      </c>
      <c r="C121" s="31"/>
      <c r="D121" s="31"/>
      <c r="E121" s="145"/>
      <c r="F121" s="141"/>
      <c r="G121" s="141"/>
    </row>
    <row r="122" spans="1:7" ht="15.75" thickBot="1" x14ac:dyDescent="0.3">
      <c r="A122" s="142" t="s">
        <v>201</v>
      </c>
      <c r="B122" s="143"/>
      <c r="C122" s="31"/>
      <c r="D122" s="31"/>
      <c r="E122" s="145"/>
      <c r="F122" s="141"/>
      <c r="G122" s="141"/>
    </row>
    <row r="123" spans="1:7" x14ac:dyDescent="0.25">
      <c r="E123" s="141"/>
      <c r="F123" s="141"/>
      <c r="G123" s="141"/>
    </row>
    <row r="124" spans="1:7" x14ac:dyDescent="0.25">
      <c r="A124" s="144" t="s">
        <v>248</v>
      </c>
      <c r="B124" s="144"/>
      <c r="C124" s="144"/>
      <c r="E124" s="141"/>
      <c r="F124" s="141"/>
      <c r="G124" s="141"/>
    </row>
    <row r="125" spans="1:7" ht="15.75" thickBot="1" x14ac:dyDescent="0.3">
      <c r="E125" s="141"/>
      <c r="F125" s="141"/>
      <c r="G125" s="141"/>
    </row>
    <row r="126" spans="1:7" ht="51.75" thickBot="1" x14ac:dyDescent="0.3">
      <c r="A126" s="26"/>
      <c r="B126" s="40" t="s">
        <v>249</v>
      </c>
      <c r="C126" s="28" t="s">
        <v>164</v>
      </c>
      <c r="E126" s="141"/>
      <c r="F126" s="141"/>
      <c r="G126" s="141"/>
    </row>
    <row r="127" spans="1:7" ht="26.25" thickBot="1" x14ac:dyDescent="0.3">
      <c r="A127" s="29" t="s">
        <v>165</v>
      </c>
      <c r="B127" s="30" t="s">
        <v>162</v>
      </c>
      <c r="C127" s="30"/>
      <c r="E127" s="141"/>
      <c r="F127" s="141"/>
      <c r="G127" s="141"/>
    </row>
    <row r="128" spans="1:7" ht="26.25" thickBot="1" x14ac:dyDescent="0.3">
      <c r="A128" s="29" t="s">
        <v>167</v>
      </c>
      <c r="B128" s="30" t="s">
        <v>180</v>
      </c>
      <c r="C128" s="30"/>
      <c r="E128" s="141"/>
      <c r="F128" s="141"/>
      <c r="G128" s="141"/>
    </row>
    <row r="129" spans="1:7" ht="15.75" thickBot="1" x14ac:dyDescent="0.3">
      <c r="A129" s="29" t="s">
        <v>170</v>
      </c>
      <c r="B129" s="30" t="s">
        <v>211</v>
      </c>
      <c r="C129" s="30"/>
      <c r="E129" s="141"/>
      <c r="F129" s="141"/>
      <c r="G129" s="141"/>
    </row>
    <row r="130" spans="1:7" ht="26.25" thickBot="1" x14ac:dyDescent="0.3">
      <c r="A130" s="29" t="s">
        <v>172</v>
      </c>
      <c r="B130" s="30" t="s">
        <v>220</v>
      </c>
      <c r="C130" s="30"/>
      <c r="E130" s="141"/>
      <c r="F130" s="141"/>
      <c r="G130" s="141"/>
    </row>
    <row r="131" spans="1:7" ht="15.75" thickBot="1" x14ac:dyDescent="0.3">
      <c r="A131" s="29" t="s">
        <v>175</v>
      </c>
      <c r="B131" s="30" t="s">
        <v>235</v>
      </c>
      <c r="C131" s="30"/>
      <c r="E131" s="141"/>
      <c r="F131" s="141"/>
      <c r="G131" s="141"/>
    </row>
    <row r="132" spans="1:7" ht="15.75" thickBot="1" x14ac:dyDescent="0.3">
      <c r="A132" s="142" t="s">
        <v>250</v>
      </c>
      <c r="B132" s="143"/>
      <c r="C132" s="30"/>
      <c r="E132" s="141"/>
      <c r="F132" s="141"/>
      <c r="G132" s="141"/>
    </row>
    <row r="133" spans="1:7" ht="26.25" thickBot="1" x14ac:dyDescent="0.3">
      <c r="A133" s="29" t="s">
        <v>196</v>
      </c>
      <c r="B133" s="30" t="s">
        <v>251</v>
      </c>
      <c r="C133" s="30"/>
      <c r="E133" s="141"/>
      <c r="F133" s="141"/>
      <c r="G133" s="141"/>
    </row>
    <row r="134" spans="1:7" ht="15.75" thickBot="1" x14ac:dyDescent="0.3">
      <c r="A134" s="142" t="s">
        <v>252</v>
      </c>
      <c r="B134" s="143"/>
      <c r="C134" s="30"/>
      <c r="E134" s="141"/>
      <c r="F134" s="141"/>
      <c r="G134" s="141"/>
    </row>
  </sheetData>
  <mergeCells count="157">
    <mergeCell ref="E6:G6"/>
    <mergeCell ref="E7:G7"/>
    <mergeCell ref="E8:G8"/>
    <mergeCell ref="A9:C9"/>
    <mergeCell ref="E9:G9"/>
    <mergeCell ref="E10:G10"/>
    <mergeCell ref="A1:C1"/>
    <mergeCell ref="E1:G1"/>
    <mergeCell ref="E2:G2"/>
    <mergeCell ref="E3:G3"/>
    <mergeCell ref="E4:G4"/>
    <mergeCell ref="E5:G5"/>
    <mergeCell ref="E18:G18"/>
    <mergeCell ref="A19:B19"/>
    <mergeCell ref="E19:G19"/>
    <mergeCell ref="E20:G20"/>
    <mergeCell ref="A21:C21"/>
    <mergeCell ref="E21:G21"/>
    <mergeCell ref="E11:G11"/>
    <mergeCell ref="E12:G12"/>
    <mergeCell ref="D13:G13"/>
    <mergeCell ref="D15:G15"/>
    <mergeCell ref="D16:G16"/>
    <mergeCell ref="E17:G17"/>
    <mergeCell ref="E29:G29"/>
    <mergeCell ref="E30:G30"/>
    <mergeCell ref="A31:D31"/>
    <mergeCell ref="E31:G31"/>
    <mergeCell ref="E32:G32"/>
    <mergeCell ref="E33:G33"/>
    <mergeCell ref="E22:G22"/>
    <mergeCell ref="A23:C23"/>
    <mergeCell ref="E23:G23"/>
    <mergeCell ref="E24:G24"/>
    <mergeCell ref="E25:G25"/>
    <mergeCell ref="A28:B28"/>
    <mergeCell ref="E28:G28"/>
    <mergeCell ref="E41:G41"/>
    <mergeCell ref="A42:B42"/>
    <mergeCell ref="E42:G42"/>
    <mergeCell ref="E43:G43"/>
    <mergeCell ref="E44:G44"/>
    <mergeCell ref="A45:C45"/>
    <mergeCell ref="E45:G45"/>
    <mergeCell ref="E34:G34"/>
    <mergeCell ref="E35:G35"/>
    <mergeCell ref="E37:G37"/>
    <mergeCell ref="E38:G38"/>
    <mergeCell ref="E39:G39"/>
    <mergeCell ref="E40:G40"/>
    <mergeCell ref="E53:G53"/>
    <mergeCell ref="A54:C54"/>
    <mergeCell ref="E54:G54"/>
    <mergeCell ref="E55:G55"/>
    <mergeCell ref="E56:G56"/>
    <mergeCell ref="E57:G57"/>
    <mergeCell ref="E46:G46"/>
    <mergeCell ref="E47:G47"/>
    <mergeCell ref="D49:E49"/>
    <mergeCell ref="E50:G50"/>
    <mergeCell ref="E51:G51"/>
    <mergeCell ref="A52:B52"/>
    <mergeCell ref="E52:G52"/>
    <mergeCell ref="A63:C63"/>
    <mergeCell ref="E63:G63"/>
    <mergeCell ref="E64:G64"/>
    <mergeCell ref="E65:G65"/>
    <mergeCell ref="E66:G66"/>
    <mergeCell ref="E67:G67"/>
    <mergeCell ref="E58:G58"/>
    <mergeCell ref="E59:G59"/>
    <mergeCell ref="A60:B60"/>
    <mergeCell ref="E60:G60"/>
    <mergeCell ref="E61:G61"/>
    <mergeCell ref="E62:G62"/>
    <mergeCell ref="E73:G73"/>
    <mergeCell ref="E74:G74"/>
    <mergeCell ref="A75:C75"/>
    <mergeCell ref="E75:G75"/>
    <mergeCell ref="E76:G76"/>
    <mergeCell ref="E77:G77"/>
    <mergeCell ref="E68:G68"/>
    <mergeCell ref="E69:G69"/>
    <mergeCell ref="D70:F70"/>
    <mergeCell ref="E71:G71"/>
    <mergeCell ref="A72:B72"/>
    <mergeCell ref="E72:G72"/>
    <mergeCell ref="E83:G83"/>
    <mergeCell ref="E84:G84"/>
    <mergeCell ref="D85:G85"/>
    <mergeCell ref="E86:G86"/>
    <mergeCell ref="A87:B87"/>
    <mergeCell ref="E87:G87"/>
    <mergeCell ref="A78:C78"/>
    <mergeCell ref="E78:G78"/>
    <mergeCell ref="E79:G79"/>
    <mergeCell ref="E80:G80"/>
    <mergeCell ref="E81:G81"/>
    <mergeCell ref="E82:G82"/>
    <mergeCell ref="A93:B93"/>
    <mergeCell ref="E93:G93"/>
    <mergeCell ref="E94:G94"/>
    <mergeCell ref="E95:G95"/>
    <mergeCell ref="A96:C96"/>
    <mergeCell ref="E96:G96"/>
    <mergeCell ref="E88:G88"/>
    <mergeCell ref="A89:C89"/>
    <mergeCell ref="E89:G89"/>
    <mergeCell ref="E90:G90"/>
    <mergeCell ref="E91:G91"/>
    <mergeCell ref="E92:G92"/>
    <mergeCell ref="E102:G102"/>
    <mergeCell ref="E103:G103"/>
    <mergeCell ref="A104:C104"/>
    <mergeCell ref="E104:G104"/>
    <mergeCell ref="E105:G105"/>
    <mergeCell ref="E106:G106"/>
    <mergeCell ref="E97:G97"/>
    <mergeCell ref="E98:G98"/>
    <mergeCell ref="E99:G99"/>
    <mergeCell ref="E100:G100"/>
    <mergeCell ref="A101:B101"/>
    <mergeCell ref="E101:G101"/>
    <mergeCell ref="E112:G112"/>
    <mergeCell ref="A113:C113"/>
    <mergeCell ref="E113:G113"/>
    <mergeCell ref="E114:G114"/>
    <mergeCell ref="E115:G115"/>
    <mergeCell ref="E116:G116"/>
    <mergeCell ref="E107:G107"/>
    <mergeCell ref="E108:G108"/>
    <mergeCell ref="E109:G109"/>
    <mergeCell ref="E110:G110"/>
    <mergeCell ref="A111:B111"/>
    <mergeCell ref="E111:G111"/>
    <mergeCell ref="E123:G123"/>
    <mergeCell ref="A124:C124"/>
    <mergeCell ref="E124:G124"/>
    <mergeCell ref="E125:G125"/>
    <mergeCell ref="E126:G126"/>
    <mergeCell ref="E127:G127"/>
    <mergeCell ref="E117:G117"/>
    <mergeCell ref="E118:G118"/>
    <mergeCell ref="E119:G119"/>
    <mergeCell ref="E120:G120"/>
    <mergeCell ref="E121:G121"/>
    <mergeCell ref="A122:B122"/>
    <mergeCell ref="E122:G122"/>
    <mergeCell ref="E133:G133"/>
    <mergeCell ref="A134:B134"/>
    <mergeCell ref="E134:G134"/>
    <mergeCell ref="E128:G128"/>
    <mergeCell ref="E129:G129"/>
    <mergeCell ref="E130:G130"/>
    <mergeCell ref="E131:G131"/>
    <mergeCell ref="A132:B132"/>
    <mergeCell ref="E132:G132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C15" sqref="C15"/>
    </sheetView>
  </sheetViews>
  <sheetFormatPr defaultRowHeight="15" x14ac:dyDescent="0.25"/>
  <cols>
    <col min="1" max="1" width="29.7109375" style="44" customWidth="1"/>
    <col min="2" max="2" width="34.5703125" style="45" customWidth="1"/>
    <col min="3" max="3" width="23" style="45" customWidth="1"/>
    <col min="4" max="4" width="18.28515625" style="24" customWidth="1"/>
  </cols>
  <sheetData>
    <row r="1" spans="1:4" x14ac:dyDescent="0.25">
      <c r="A1" s="150" t="s">
        <v>43</v>
      </c>
      <c r="B1" s="150"/>
      <c r="C1" s="150"/>
      <c r="D1" s="150"/>
    </row>
    <row r="2" spans="1:4" ht="15" customHeight="1" x14ac:dyDescent="0.25">
      <c r="A2" s="150" t="s">
        <v>254</v>
      </c>
      <c r="B2" s="150" t="s">
        <v>253</v>
      </c>
      <c r="C2" s="151"/>
      <c r="D2" s="151"/>
    </row>
    <row r="3" spans="1:4" x14ac:dyDescent="0.25">
      <c r="A3" s="150"/>
      <c r="B3" s="150"/>
      <c r="C3" s="52" t="s">
        <v>44</v>
      </c>
      <c r="D3" s="52" t="s">
        <v>42</v>
      </c>
    </row>
    <row r="4" spans="1:4" ht="24" x14ac:dyDescent="0.25">
      <c r="A4" s="13" t="s">
        <v>260</v>
      </c>
      <c r="B4" s="72" t="s">
        <v>257</v>
      </c>
      <c r="C4" s="91"/>
      <c r="D4" s="91"/>
    </row>
    <row r="5" spans="1:4" ht="24" x14ac:dyDescent="0.25">
      <c r="A5" s="13" t="s">
        <v>261</v>
      </c>
      <c r="B5" s="72" t="s">
        <v>257</v>
      </c>
      <c r="C5" s="91"/>
      <c r="D5" s="91"/>
    </row>
    <row r="6" spans="1:4" ht="24" x14ac:dyDescent="0.25">
      <c r="A6" s="13" t="s">
        <v>262</v>
      </c>
      <c r="B6" s="72" t="s">
        <v>257</v>
      </c>
      <c r="C6" s="91"/>
      <c r="D6" s="91"/>
    </row>
    <row r="7" spans="1:4" ht="24" x14ac:dyDescent="0.25">
      <c r="A7" s="13" t="s">
        <v>263</v>
      </c>
      <c r="B7" s="72" t="s">
        <v>257</v>
      </c>
      <c r="C7" s="91"/>
      <c r="D7" s="91"/>
    </row>
    <row r="8" spans="1:4" ht="24" x14ac:dyDescent="0.25">
      <c r="A8" s="13" t="s">
        <v>264</v>
      </c>
      <c r="B8" s="72" t="s">
        <v>257</v>
      </c>
      <c r="C8" s="91"/>
      <c r="D8" s="91"/>
    </row>
    <row r="9" spans="1:4" ht="36" x14ac:dyDescent="0.25">
      <c r="A9" s="13" t="s">
        <v>265</v>
      </c>
      <c r="B9" s="72" t="s">
        <v>257</v>
      </c>
      <c r="C9" s="91"/>
      <c r="D9" s="91"/>
    </row>
    <row r="10" spans="1:4" ht="36" x14ac:dyDescent="0.25">
      <c r="A10" s="13" t="s">
        <v>266</v>
      </c>
      <c r="B10" s="72" t="s">
        <v>257</v>
      </c>
      <c r="C10" s="91"/>
      <c r="D10" s="91"/>
    </row>
    <row r="11" spans="1:4" ht="24" x14ac:dyDescent="0.25">
      <c r="A11" s="13" t="s">
        <v>267</v>
      </c>
      <c r="B11" s="72" t="s">
        <v>257</v>
      </c>
      <c r="C11" s="91"/>
      <c r="D11" s="91"/>
    </row>
    <row r="12" spans="1:4" ht="36" x14ac:dyDescent="0.25">
      <c r="A12" s="13" t="s">
        <v>268</v>
      </c>
      <c r="B12" s="72" t="s">
        <v>257</v>
      </c>
      <c r="C12" s="91"/>
      <c r="D12" s="91"/>
    </row>
    <row r="13" spans="1:4" ht="24" x14ac:dyDescent="0.25">
      <c r="A13" s="13" t="s">
        <v>269</v>
      </c>
      <c r="B13" s="72" t="s">
        <v>257</v>
      </c>
      <c r="C13" s="91"/>
      <c r="D13" s="91"/>
    </row>
    <row r="14" spans="1:4" ht="24" x14ac:dyDescent="0.25">
      <c r="A14" s="13" t="s">
        <v>205</v>
      </c>
      <c r="B14" s="72" t="s">
        <v>257</v>
      </c>
      <c r="C14" s="91"/>
      <c r="D14" s="91"/>
    </row>
    <row r="15" spans="1:4" x14ac:dyDescent="0.25">
      <c r="A15" s="16" t="s">
        <v>270</v>
      </c>
      <c r="B15" s="16" t="s">
        <v>282</v>
      </c>
      <c r="C15" s="42">
        <f>SUM(C4:C14)</f>
        <v>0</v>
      </c>
      <c r="D15" s="42">
        <f>SUM(D4:D14)</f>
        <v>0</v>
      </c>
    </row>
    <row r="16" spans="1:4" ht="36" x14ac:dyDescent="0.25">
      <c r="A16" s="13" t="s">
        <v>271</v>
      </c>
      <c r="B16" s="72" t="s">
        <v>259</v>
      </c>
      <c r="C16" s="41">
        <f>C15*2%</f>
        <v>0</v>
      </c>
      <c r="D16" s="41">
        <f>D15*2%</f>
        <v>0</v>
      </c>
    </row>
    <row r="17" spans="1:4" ht="36" x14ac:dyDescent="0.25">
      <c r="A17" s="13" t="s">
        <v>272</v>
      </c>
      <c r="B17" s="72" t="s">
        <v>290</v>
      </c>
      <c r="C17" s="41">
        <f>C15*2%</f>
        <v>0</v>
      </c>
      <c r="D17" s="41">
        <f>D15*2%</f>
        <v>0</v>
      </c>
    </row>
    <row r="18" spans="1:4" ht="48" x14ac:dyDescent="0.25">
      <c r="A18" s="13" t="s">
        <v>288</v>
      </c>
      <c r="B18" s="16" t="s">
        <v>283</v>
      </c>
      <c r="C18" s="43">
        <f>C15+C16+C17</f>
        <v>0</v>
      </c>
      <c r="D18" s="43">
        <f>D15+D16+D17</f>
        <v>0</v>
      </c>
    </row>
    <row r="19" spans="1:4" ht="24" x14ac:dyDescent="0.25">
      <c r="A19" s="16" t="s">
        <v>273</v>
      </c>
      <c r="B19" s="16" t="s">
        <v>258</v>
      </c>
      <c r="C19" s="42">
        <f>'ANEXO IV D - MAO DE OBRA'!E3</f>
        <v>0</v>
      </c>
      <c r="D19" s="42">
        <f>'ANEXO IV D - MAO DE OBRA'!E4</f>
        <v>0</v>
      </c>
    </row>
    <row r="20" spans="1:4" x14ac:dyDescent="0.25">
      <c r="A20" s="140" t="s">
        <v>289</v>
      </c>
      <c r="B20" s="140"/>
      <c r="C20" s="51">
        <f>C18+C19</f>
        <v>0</v>
      </c>
      <c r="D20" s="51">
        <f>D18+D19</f>
        <v>0</v>
      </c>
    </row>
    <row r="21" spans="1:4" s="50" customFormat="1" x14ac:dyDescent="0.25">
      <c r="A21" s="140" t="s">
        <v>275</v>
      </c>
      <c r="B21" s="140"/>
      <c r="C21" s="152">
        <f>C20+D20</f>
        <v>0</v>
      </c>
      <c r="D21" s="152"/>
    </row>
    <row r="22" spans="1:4" x14ac:dyDescent="0.25">
      <c r="A22" s="140" t="s">
        <v>274</v>
      </c>
      <c r="B22" s="140"/>
      <c r="C22" s="51">
        <f>C20*12</f>
        <v>0</v>
      </c>
      <c r="D22" s="51">
        <f>D20*12</f>
        <v>0</v>
      </c>
    </row>
    <row r="23" spans="1:4" x14ac:dyDescent="0.25">
      <c r="A23" s="140" t="s">
        <v>276</v>
      </c>
      <c r="B23" s="140"/>
      <c r="C23" s="152">
        <f>C22+D22</f>
        <v>0</v>
      </c>
      <c r="D23" s="152"/>
    </row>
  </sheetData>
  <mergeCells count="10">
    <mergeCell ref="A22:B22"/>
    <mergeCell ref="A21:B21"/>
    <mergeCell ref="C21:D21"/>
    <mergeCell ref="A23:B23"/>
    <mergeCell ref="C23:D23"/>
    <mergeCell ref="A2:A3"/>
    <mergeCell ref="A1:D1"/>
    <mergeCell ref="B2:B3"/>
    <mergeCell ref="C2:D2"/>
    <mergeCell ref="A20:B2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ANEXO IV</vt:lpstr>
      <vt:lpstr>ANEXO IV A - NITEROI</vt:lpstr>
      <vt:lpstr>ANEXO IV A - ITABORAI</vt:lpstr>
      <vt:lpstr>ANEXO IV B - ALIM. COMP.</vt:lpstr>
      <vt:lpstr>ANEXO IV C - FORM. INF.</vt:lpstr>
      <vt:lpstr>ANEXO IV D - MAO DE OBRA</vt:lpstr>
      <vt:lpstr>ANEXO IV E - PLANILHA ABERTA MO</vt:lpstr>
      <vt:lpstr>ANEXO IV F - RESUMO DE COTAÇÃO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Araujo de Melo</dc:creator>
  <cp:lastModifiedBy>Danielle Araujo de Melo</cp:lastModifiedBy>
  <dcterms:created xsi:type="dcterms:W3CDTF">2023-03-07T12:04:05Z</dcterms:created>
  <dcterms:modified xsi:type="dcterms:W3CDTF">2023-07-25T15:26:12Z</dcterms:modified>
</cp:coreProperties>
</file>