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7.004564.2023 - LICIT - ALIMENTAÇÃO\TR E ANEXOS\"/>
    </mc:Choice>
  </mc:AlternateContent>
  <bookViews>
    <workbookView xWindow="0" yWindow="0" windowWidth="28800" windowHeight="11835" firstSheet="10" activeTab="11"/>
  </bookViews>
  <sheets>
    <sheet name="ANEXO IV " sheetId="20" r:id="rId1"/>
    <sheet name="ANEXO IV A - BOTAFOGO" sheetId="2" r:id="rId2"/>
    <sheet name="ANEXO IV A - COPACABANA" sheetId="4" r:id="rId3"/>
    <sheet name="ANEXO IV A - ILHA " sheetId="7" r:id="rId4"/>
    <sheet name="ANEXO IV A - TIJUCA" sheetId="9" r:id="rId5"/>
    <sheet name="ANEXO IV A - ENG. NOVO" sheetId="11" r:id="rId6"/>
    <sheet name="ANEXO IV A - MARE" sheetId="13" r:id="rId7"/>
    <sheet name="ANEXO IV B - ALIM. COMP." sheetId="16" r:id="rId8"/>
    <sheet name="ANEXO IV C - FORM. INF." sheetId="17" r:id="rId9"/>
    <sheet name="ANEXO IV D  - CUSTO MAO DE OBRA" sheetId="15" r:id="rId10"/>
    <sheet name="ANEXO IV E - PLANILHA ABERTA MO" sheetId="18" r:id="rId11"/>
    <sheet name="ANEXO IV F - RESUMO DE COTAÇÃO" sheetId="19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3" l="1"/>
  <c r="G19" i="19" l="1"/>
  <c r="C19" i="19"/>
  <c r="F16" i="19"/>
  <c r="E16" i="19"/>
  <c r="E18" i="19" s="1"/>
  <c r="H15" i="19"/>
  <c r="G15" i="19"/>
  <c r="G17" i="19" s="1"/>
  <c r="F15" i="19"/>
  <c r="F17" i="19" s="1"/>
  <c r="E15" i="19"/>
  <c r="E17" i="19" s="1"/>
  <c r="D15" i="19"/>
  <c r="C15" i="19"/>
  <c r="C17" i="19" s="1"/>
  <c r="E8" i="15"/>
  <c r="H19" i="19" s="1"/>
  <c r="E7" i="15"/>
  <c r="E6" i="15"/>
  <c r="F19" i="19" s="1"/>
  <c r="E5" i="15"/>
  <c r="E19" i="19" s="1"/>
  <c r="E4" i="15"/>
  <c r="D19" i="19" s="1"/>
  <c r="E3" i="15"/>
  <c r="D97" i="13"/>
  <c r="D96" i="13"/>
  <c r="D95" i="13"/>
  <c r="D94" i="13"/>
  <c r="D98" i="13" s="1"/>
  <c r="D93" i="13"/>
  <c r="D92" i="13"/>
  <c r="D89" i="13"/>
  <c r="D88" i="13"/>
  <c r="D87" i="13"/>
  <c r="D86" i="13"/>
  <c r="D85" i="13"/>
  <c r="D90" i="13" s="1"/>
  <c r="D84" i="13"/>
  <c r="D81" i="13"/>
  <c r="D80" i="13"/>
  <c r="D79" i="13"/>
  <c r="D78" i="13"/>
  <c r="D77" i="13"/>
  <c r="D76" i="13"/>
  <c r="D82" i="13" s="1"/>
  <c r="D73" i="13"/>
  <c r="D72" i="13"/>
  <c r="D71" i="13"/>
  <c r="D70" i="13"/>
  <c r="D69" i="13"/>
  <c r="D74" i="13" s="1"/>
  <c r="D68" i="13"/>
  <c r="D65" i="13"/>
  <c r="D64" i="13"/>
  <c r="D63" i="13"/>
  <c r="D62" i="13"/>
  <c r="D66" i="13" s="1"/>
  <c r="D61" i="13"/>
  <c r="D60" i="13"/>
  <c r="D57" i="13"/>
  <c r="D56" i="13"/>
  <c r="D55" i="13"/>
  <c r="D54" i="13"/>
  <c r="D58" i="13" s="1"/>
  <c r="D53" i="13"/>
  <c r="D52" i="13"/>
  <c r="D49" i="13"/>
  <c r="D48" i="13"/>
  <c r="D47" i="13"/>
  <c r="D46" i="13"/>
  <c r="D45" i="13"/>
  <c r="D44" i="13"/>
  <c r="D50" i="13" s="1"/>
  <c r="D41" i="13"/>
  <c r="D40" i="13"/>
  <c r="D39" i="13"/>
  <c r="D38" i="13"/>
  <c r="D37" i="13"/>
  <c r="D36" i="13"/>
  <c r="D42" i="13" s="1"/>
  <c r="D33" i="13"/>
  <c r="D32" i="13"/>
  <c r="D31" i="13"/>
  <c r="D30" i="13"/>
  <c r="D34" i="13" s="1"/>
  <c r="D29" i="13"/>
  <c r="D28" i="13"/>
  <c r="D25" i="13"/>
  <c r="D24" i="13"/>
  <c r="D23" i="13"/>
  <c r="D22" i="13"/>
  <c r="D21" i="13"/>
  <c r="D26" i="13" s="1"/>
  <c r="D20" i="13"/>
  <c r="D17" i="13"/>
  <c r="D16" i="13"/>
  <c r="D15" i="13"/>
  <c r="D14" i="13"/>
  <c r="D13" i="13"/>
  <c r="D12" i="13"/>
  <c r="D5" i="13"/>
  <c r="D6" i="13"/>
  <c r="D7" i="13"/>
  <c r="D8" i="13"/>
  <c r="D9" i="13"/>
  <c r="D4" i="13"/>
  <c r="D10" i="13" s="1"/>
  <c r="B58" i="13"/>
  <c r="B42" i="13"/>
  <c r="B34" i="13"/>
  <c r="B26" i="13"/>
  <c r="B10" i="13"/>
  <c r="D97" i="11"/>
  <c r="D96" i="11"/>
  <c r="D95" i="11"/>
  <c r="D94" i="11"/>
  <c r="D93" i="11"/>
  <c r="D98" i="11" s="1"/>
  <c r="D92" i="11"/>
  <c r="D89" i="11"/>
  <c r="D88" i="11"/>
  <c r="D87" i="11"/>
  <c r="D86" i="11"/>
  <c r="D85" i="11"/>
  <c r="D90" i="11" s="1"/>
  <c r="D84" i="11"/>
  <c r="D81" i="11"/>
  <c r="D80" i="11"/>
  <c r="D79" i="11"/>
  <c r="D78" i="11"/>
  <c r="D77" i="11"/>
  <c r="D82" i="11" s="1"/>
  <c r="D76" i="11"/>
  <c r="D73" i="11"/>
  <c r="D72" i="11"/>
  <c r="D71" i="11"/>
  <c r="D70" i="11"/>
  <c r="D69" i="11"/>
  <c r="D74" i="11" s="1"/>
  <c r="D68" i="11"/>
  <c r="D65" i="11"/>
  <c r="D64" i="11"/>
  <c r="D63" i="11"/>
  <c r="D62" i="11"/>
  <c r="D61" i="11"/>
  <c r="D66" i="11" s="1"/>
  <c r="D60" i="11"/>
  <c r="D57" i="11"/>
  <c r="D56" i="11"/>
  <c r="D55" i="11"/>
  <c r="D54" i="11"/>
  <c r="D53" i="11"/>
  <c r="D58" i="11" s="1"/>
  <c r="D52" i="11"/>
  <c r="D49" i="11"/>
  <c r="D48" i="11"/>
  <c r="D47" i="11"/>
  <c r="D46" i="11"/>
  <c r="D45" i="11"/>
  <c r="D50" i="11" s="1"/>
  <c r="D44" i="11"/>
  <c r="D41" i="11"/>
  <c r="D40" i="11"/>
  <c r="D39" i="11"/>
  <c r="D38" i="11"/>
  <c r="D37" i="11"/>
  <c r="D36" i="11"/>
  <c r="D42" i="11" s="1"/>
  <c r="D33" i="11"/>
  <c r="D32" i="11"/>
  <c r="D31" i="11"/>
  <c r="D30" i="11"/>
  <c r="D29" i="11"/>
  <c r="D28" i="11"/>
  <c r="D34" i="11" s="1"/>
  <c r="D25" i="11"/>
  <c r="D24" i="11"/>
  <c r="D23" i="11"/>
  <c r="D22" i="11"/>
  <c r="D26" i="11" s="1"/>
  <c r="D21" i="11"/>
  <c r="D20" i="11"/>
  <c r="D17" i="11"/>
  <c r="D16" i="11"/>
  <c r="D15" i="11"/>
  <c r="D14" i="11"/>
  <c r="D13" i="11"/>
  <c r="D12" i="11"/>
  <c r="D5" i="11"/>
  <c r="D6" i="11"/>
  <c r="D7" i="11"/>
  <c r="D8" i="11"/>
  <c r="D9" i="11"/>
  <c r="D4" i="11"/>
  <c r="D10" i="11" s="1"/>
  <c r="B99" i="11"/>
  <c r="D97" i="9"/>
  <c r="D96" i="9"/>
  <c r="D95" i="9"/>
  <c r="D94" i="9"/>
  <c r="D98" i="9" s="1"/>
  <c r="D93" i="9"/>
  <c r="D92" i="9"/>
  <c r="D89" i="9"/>
  <c r="D88" i="9"/>
  <c r="D87" i="9"/>
  <c r="D86" i="9"/>
  <c r="D85" i="9"/>
  <c r="D84" i="9"/>
  <c r="D90" i="9" s="1"/>
  <c r="D81" i="9"/>
  <c r="D80" i="9"/>
  <c r="D79" i="9"/>
  <c r="D78" i="9"/>
  <c r="D77" i="9"/>
  <c r="D76" i="9"/>
  <c r="D82" i="9" s="1"/>
  <c r="D73" i="9"/>
  <c r="D72" i="9"/>
  <c r="D71" i="9"/>
  <c r="D70" i="9"/>
  <c r="D69" i="9"/>
  <c r="D68" i="9"/>
  <c r="D74" i="9" s="1"/>
  <c r="D65" i="9"/>
  <c r="D64" i="9"/>
  <c r="D63" i="9"/>
  <c r="D62" i="9"/>
  <c r="D66" i="9" s="1"/>
  <c r="D61" i="9"/>
  <c r="D60" i="9"/>
  <c r="D57" i="9"/>
  <c r="D56" i="9"/>
  <c r="D55" i="9"/>
  <c r="D54" i="9"/>
  <c r="D53" i="9"/>
  <c r="D52" i="9"/>
  <c r="D49" i="9"/>
  <c r="D48" i="9"/>
  <c r="D47" i="9"/>
  <c r="D46" i="9"/>
  <c r="D45" i="9"/>
  <c r="D44" i="9"/>
  <c r="D50" i="9" s="1"/>
  <c r="D41" i="9"/>
  <c r="D40" i="9"/>
  <c r="D39" i="9"/>
  <c r="D38" i="9"/>
  <c r="D42" i="9" s="1"/>
  <c r="D37" i="9"/>
  <c r="D36" i="9"/>
  <c r="D33" i="9"/>
  <c r="D32" i="9"/>
  <c r="D31" i="9"/>
  <c r="D30" i="9"/>
  <c r="D29" i="9"/>
  <c r="D28" i="9"/>
  <c r="D34" i="9" s="1"/>
  <c r="D25" i="9"/>
  <c r="D24" i="9"/>
  <c r="D23" i="9"/>
  <c r="D22" i="9"/>
  <c r="D21" i="9"/>
  <c r="D26" i="9" s="1"/>
  <c r="D20" i="9"/>
  <c r="D17" i="9"/>
  <c r="D16" i="9"/>
  <c r="D15" i="9"/>
  <c r="D14" i="9"/>
  <c r="D13" i="9"/>
  <c r="D12" i="9"/>
  <c r="D10" i="9"/>
  <c r="D5" i="9"/>
  <c r="D6" i="9"/>
  <c r="D7" i="9"/>
  <c r="D8" i="9"/>
  <c r="D9" i="9"/>
  <c r="D4" i="9"/>
  <c r="B99" i="9"/>
  <c r="B98" i="9"/>
  <c r="E20" i="19" l="1"/>
  <c r="E22" i="19" s="1"/>
  <c r="E9" i="15"/>
  <c r="D18" i="13"/>
  <c r="C99" i="13" s="1"/>
  <c r="D18" i="11"/>
  <c r="C99" i="11"/>
  <c r="C101" i="11" s="1"/>
  <c r="D58" i="9"/>
  <c r="D18" i="9"/>
  <c r="C99" i="9" s="1"/>
  <c r="C101" i="9" s="1"/>
  <c r="F18" i="19"/>
  <c r="D17" i="19"/>
  <c r="H17" i="19"/>
  <c r="C16" i="19"/>
  <c r="G16" i="19"/>
  <c r="G18" i="19" s="1"/>
  <c r="G20" i="19" s="1"/>
  <c r="G22" i="19" s="1"/>
  <c r="C18" i="19"/>
  <c r="C20" i="19" s="1"/>
  <c r="C22" i="19" s="1"/>
  <c r="D16" i="19"/>
  <c r="D18" i="19" s="1"/>
  <c r="D20" i="19" s="1"/>
  <c r="H16" i="19"/>
  <c r="H18" i="19" s="1"/>
  <c r="H20" i="19" s="1"/>
  <c r="H22" i="19" s="1"/>
  <c r="F20" i="19"/>
  <c r="B99" i="13"/>
  <c r="D97" i="7"/>
  <c r="D96" i="7"/>
  <c r="D95" i="7"/>
  <c r="D94" i="7"/>
  <c r="D93" i="7"/>
  <c r="D92" i="7"/>
  <c r="D98" i="7" s="1"/>
  <c r="D89" i="7"/>
  <c r="D88" i="7"/>
  <c r="D87" i="7"/>
  <c r="D86" i="7"/>
  <c r="D85" i="7"/>
  <c r="D90" i="7" s="1"/>
  <c r="D84" i="7"/>
  <c r="D81" i="7"/>
  <c r="D80" i="7"/>
  <c r="D79" i="7"/>
  <c r="D78" i="7"/>
  <c r="D82" i="7" s="1"/>
  <c r="D77" i="7"/>
  <c r="D76" i="7"/>
  <c r="D73" i="7"/>
  <c r="D72" i="7"/>
  <c r="D71" i="7"/>
  <c r="D70" i="7"/>
  <c r="D69" i="7"/>
  <c r="D74" i="7" s="1"/>
  <c r="D68" i="7"/>
  <c r="D65" i="7"/>
  <c r="D64" i="7"/>
  <c r="D63" i="7"/>
  <c r="D62" i="7"/>
  <c r="D61" i="7"/>
  <c r="D60" i="7"/>
  <c r="D66" i="7" s="1"/>
  <c r="D57" i="7"/>
  <c r="D56" i="7"/>
  <c r="D55" i="7"/>
  <c r="D54" i="7"/>
  <c r="D58" i="7" s="1"/>
  <c r="D53" i="7"/>
  <c r="D52" i="7"/>
  <c r="D49" i="7"/>
  <c r="D48" i="7"/>
  <c r="D47" i="7"/>
  <c r="D46" i="7"/>
  <c r="D45" i="7"/>
  <c r="D50" i="7" s="1"/>
  <c r="D44" i="7"/>
  <c r="D41" i="7"/>
  <c r="D40" i="7"/>
  <c r="D39" i="7"/>
  <c r="D38" i="7"/>
  <c r="D37" i="7"/>
  <c r="D42" i="7" s="1"/>
  <c r="D36" i="7"/>
  <c r="D33" i="7"/>
  <c r="D32" i="7"/>
  <c r="D31" i="7"/>
  <c r="D30" i="7"/>
  <c r="D29" i="7"/>
  <c r="D28" i="7"/>
  <c r="D34" i="7" s="1"/>
  <c r="D25" i="7"/>
  <c r="D24" i="7"/>
  <c r="D23" i="7"/>
  <c r="D22" i="7"/>
  <c r="D21" i="7"/>
  <c r="D20" i="7"/>
  <c r="D26" i="7" s="1"/>
  <c r="D17" i="7"/>
  <c r="D16" i="7"/>
  <c r="D15" i="7"/>
  <c r="D14" i="7"/>
  <c r="D13" i="7"/>
  <c r="D12" i="7"/>
  <c r="D5" i="7"/>
  <c r="D6" i="7"/>
  <c r="D7" i="7"/>
  <c r="D8" i="7"/>
  <c r="D9" i="7"/>
  <c r="D4" i="7"/>
  <c r="D10" i="7" s="1"/>
  <c r="B99" i="7"/>
  <c r="B66" i="7"/>
  <c r="B42" i="7"/>
  <c r="B34" i="7"/>
  <c r="C103" i="4"/>
  <c r="C102" i="4"/>
  <c r="C101" i="4"/>
  <c r="C100" i="4"/>
  <c r="C99" i="4"/>
  <c r="D97" i="4"/>
  <c r="D96" i="4"/>
  <c r="D95" i="4"/>
  <c r="D94" i="4"/>
  <c r="D98" i="4" s="1"/>
  <c r="D93" i="4"/>
  <c r="D92" i="4"/>
  <c r="D89" i="4"/>
  <c r="D88" i="4"/>
  <c r="D87" i="4"/>
  <c r="D86" i="4"/>
  <c r="D90" i="4" s="1"/>
  <c r="D85" i="4"/>
  <c r="D84" i="4"/>
  <c r="D81" i="4"/>
  <c r="D80" i="4"/>
  <c r="D79" i="4"/>
  <c r="D78" i="4"/>
  <c r="D82" i="4" s="1"/>
  <c r="D77" i="4"/>
  <c r="D76" i="4"/>
  <c r="D73" i="4"/>
  <c r="D72" i="4"/>
  <c r="D71" i="4"/>
  <c r="D70" i="4"/>
  <c r="D69" i="4"/>
  <c r="D74" i="4" s="1"/>
  <c r="D68" i="4"/>
  <c r="D66" i="4"/>
  <c r="D65" i="4"/>
  <c r="D64" i="4"/>
  <c r="D63" i="4"/>
  <c r="D62" i="4"/>
  <c r="D61" i="4"/>
  <c r="D60" i="4"/>
  <c r="D57" i="4"/>
  <c r="D56" i="4"/>
  <c r="D55" i="4"/>
  <c r="D54" i="4"/>
  <c r="D53" i="4"/>
  <c r="D52" i="4"/>
  <c r="D58" i="4" s="1"/>
  <c r="D49" i="4"/>
  <c r="D48" i="4"/>
  <c r="D47" i="4"/>
  <c r="D46" i="4"/>
  <c r="D50" i="4" s="1"/>
  <c r="D45" i="4"/>
  <c r="D44" i="4"/>
  <c r="D41" i="4"/>
  <c r="D40" i="4"/>
  <c r="D39" i="4"/>
  <c r="D38" i="4"/>
  <c r="D37" i="4"/>
  <c r="D36" i="4"/>
  <c r="D42" i="4" s="1"/>
  <c r="D33" i="4"/>
  <c r="D32" i="4"/>
  <c r="D31" i="4"/>
  <c r="D30" i="4"/>
  <c r="D29" i="4"/>
  <c r="D34" i="4" s="1"/>
  <c r="D28" i="4"/>
  <c r="D25" i="4"/>
  <c r="D24" i="4"/>
  <c r="D23" i="4"/>
  <c r="D22" i="4"/>
  <c r="D26" i="4" s="1"/>
  <c r="D21" i="4"/>
  <c r="D20" i="4"/>
  <c r="D17" i="4"/>
  <c r="D16" i="4"/>
  <c r="D15" i="4"/>
  <c r="D14" i="4"/>
  <c r="D18" i="4" s="1"/>
  <c r="D13" i="4"/>
  <c r="D12" i="4"/>
  <c r="D10" i="4"/>
  <c r="D5" i="4"/>
  <c r="D6" i="4"/>
  <c r="D7" i="4"/>
  <c r="D8" i="4"/>
  <c r="D9" i="4"/>
  <c r="D4" i="4"/>
  <c r="B99" i="4"/>
  <c r="B50" i="4"/>
  <c r="B42" i="4"/>
  <c r="B34" i="4"/>
  <c r="B26" i="4"/>
  <c r="B18" i="4"/>
  <c r="B10" i="4"/>
  <c r="F97" i="2"/>
  <c r="E97" i="2"/>
  <c r="G97" i="2" s="1"/>
  <c r="G96" i="2"/>
  <c r="F96" i="2"/>
  <c r="E96" i="2"/>
  <c r="G95" i="2"/>
  <c r="F95" i="2"/>
  <c r="F98" i="2" s="1"/>
  <c r="E95" i="2"/>
  <c r="F94" i="2"/>
  <c r="E94" i="2"/>
  <c r="G94" i="2" s="1"/>
  <c r="F93" i="2"/>
  <c r="E93" i="2"/>
  <c r="G93" i="2" s="1"/>
  <c r="G92" i="2"/>
  <c r="F92" i="2"/>
  <c r="E92" i="2"/>
  <c r="F89" i="2"/>
  <c r="E89" i="2"/>
  <c r="G89" i="2" s="1"/>
  <c r="G88" i="2"/>
  <c r="F88" i="2"/>
  <c r="E88" i="2"/>
  <c r="G87" i="2"/>
  <c r="F87" i="2"/>
  <c r="F90" i="2" s="1"/>
  <c r="E87" i="2"/>
  <c r="F86" i="2"/>
  <c r="E86" i="2"/>
  <c r="G86" i="2" s="1"/>
  <c r="F85" i="2"/>
  <c r="E85" i="2"/>
  <c r="G85" i="2" s="1"/>
  <c r="G84" i="2"/>
  <c r="F84" i="2"/>
  <c r="E84" i="2"/>
  <c r="F81" i="2"/>
  <c r="E81" i="2"/>
  <c r="G81" i="2" s="1"/>
  <c r="G80" i="2"/>
  <c r="F80" i="2"/>
  <c r="E80" i="2"/>
  <c r="G79" i="2"/>
  <c r="F79" i="2"/>
  <c r="F82" i="2" s="1"/>
  <c r="E79" i="2"/>
  <c r="F78" i="2"/>
  <c r="E78" i="2"/>
  <c r="G78" i="2" s="1"/>
  <c r="F77" i="2"/>
  <c r="E77" i="2"/>
  <c r="G77" i="2" s="1"/>
  <c r="G76" i="2"/>
  <c r="F76" i="2"/>
  <c r="E76" i="2"/>
  <c r="G73" i="2"/>
  <c r="F73" i="2"/>
  <c r="E73" i="2"/>
  <c r="F72" i="2"/>
  <c r="E72" i="2"/>
  <c r="G72" i="2" s="1"/>
  <c r="F71" i="2"/>
  <c r="E71" i="2"/>
  <c r="G71" i="2" s="1"/>
  <c r="G70" i="2"/>
  <c r="F70" i="2"/>
  <c r="E70" i="2"/>
  <c r="G69" i="2"/>
  <c r="F69" i="2"/>
  <c r="E69" i="2"/>
  <c r="F68" i="2"/>
  <c r="F74" i="2" s="1"/>
  <c r="E68" i="2"/>
  <c r="G68" i="2" s="1"/>
  <c r="F65" i="2"/>
  <c r="E65" i="2"/>
  <c r="G65" i="2" s="1"/>
  <c r="G64" i="2"/>
  <c r="F64" i="2"/>
  <c r="E64" i="2"/>
  <c r="G63" i="2"/>
  <c r="F63" i="2"/>
  <c r="F66" i="2" s="1"/>
  <c r="E63" i="2"/>
  <c r="F62" i="2"/>
  <c r="E62" i="2"/>
  <c r="G62" i="2" s="1"/>
  <c r="F61" i="2"/>
  <c r="E61" i="2"/>
  <c r="G61" i="2" s="1"/>
  <c r="G60" i="2"/>
  <c r="F60" i="2"/>
  <c r="E60" i="2"/>
  <c r="F57" i="2"/>
  <c r="E57" i="2"/>
  <c r="G57" i="2" s="1"/>
  <c r="G56" i="2"/>
  <c r="F56" i="2"/>
  <c r="E56" i="2"/>
  <c r="G55" i="2"/>
  <c r="F55" i="2"/>
  <c r="F58" i="2" s="1"/>
  <c r="E55" i="2"/>
  <c r="F54" i="2"/>
  <c r="E54" i="2"/>
  <c r="G54" i="2" s="1"/>
  <c r="F53" i="2"/>
  <c r="E53" i="2"/>
  <c r="G53" i="2" s="1"/>
  <c r="G52" i="2"/>
  <c r="F52" i="2"/>
  <c r="E52" i="2"/>
  <c r="F49" i="2"/>
  <c r="E49" i="2"/>
  <c r="G49" i="2" s="1"/>
  <c r="G48" i="2"/>
  <c r="F48" i="2"/>
  <c r="E48" i="2"/>
  <c r="G47" i="2"/>
  <c r="F47" i="2"/>
  <c r="F50" i="2" s="1"/>
  <c r="E47" i="2"/>
  <c r="F46" i="2"/>
  <c r="E46" i="2"/>
  <c r="G46" i="2" s="1"/>
  <c r="F45" i="2"/>
  <c r="E45" i="2"/>
  <c r="G45" i="2" s="1"/>
  <c r="G44" i="2"/>
  <c r="F44" i="2"/>
  <c r="E44" i="2"/>
  <c r="G41" i="2"/>
  <c r="F41" i="2"/>
  <c r="E41" i="2"/>
  <c r="F40" i="2"/>
  <c r="E40" i="2"/>
  <c r="G40" i="2" s="1"/>
  <c r="F39" i="2"/>
  <c r="E39" i="2"/>
  <c r="G39" i="2" s="1"/>
  <c r="G38" i="2"/>
  <c r="F38" i="2"/>
  <c r="E38" i="2"/>
  <c r="G37" i="2"/>
  <c r="F37" i="2"/>
  <c r="E37" i="2"/>
  <c r="F36" i="2"/>
  <c r="F42" i="2" s="1"/>
  <c r="E36" i="2"/>
  <c r="G36" i="2" s="1"/>
  <c r="F33" i="2"/>
  <c r="E33" i="2"/>
  <c r="G33" i="2" s="1"/>
  <c r="F32" i="2"/>
  <c r="E32" i="2"/>
  <c r="G32" i="2" s="1"/>
  <c r="G31" i="2"/>
  <c r="F31" i="2"/>
  <c r="E31" i="2"/>
  <c r="G30" i="2"/>
  <c r="F30" i="2"/>
  <c r="E30" i="2"/>
  <c r="F29" i="2"/>
  <c r="E29" i="2"/>
  <c r="G29" i="2" s="1"/>
  <c r="F28" i="2"/>
  <c r="F34" i="2" s="1"/>
  <c r="E28" i="2"/>
  <c r="G28" i="2" s="1"/>
  <c r="G34" i="2" s="1"/>
  <c r="E20" i="2"/>
  <c r="F26" i="2"/>
  <c r="G26" i="2"/>
  <c r="G21" i="2"/>
  <c r="G22" i="2"/>
  <c r="G23" i="2"/>
  <c r="G24" i="2"/>
  <c r="G25" i="2"/>
  <c r="G20" i="2"/>
  <c r="F21" i="2"/>
  <c r="F22" i="2"/>
  <c r="F23" i="2"/>
  <c r="F24" i="2"/>
  <c r="F25" i="2"/>
  <c r="F20" i="2"/>
  <c r="E21" i="2"/>
  <c r="E22" i="2"/>
  <c r="E23" i="2"/>
  <c r="E24" i="2"/>
  <c r="E25" i="2"/>
  <c r="F17" i="2"/>
  <c r="F16" i="2"/>
  <c r="F15" i="2"/>
  <c r="F14" i="2"/>
  <c r="F13" i="2"/>
  <c r="F12" i="2"/>
  <c r="F5" i="2"/>
  <c r="F6" i="2"/>
  <c r="F7" i="2"/>
  <c r="F8" i="2"/>
  <c r="F9" i="2"/>
  <c r="F4" i="2"/>
  <c r="F10" i="2" s="1"/>
  <c r="B100" i="2"/>
  <c r="C99" i="2"/>
  <c r="B99" i="2"/>
  <c r="C58" i="2"/>
  <c r="B58" i="2"/>
  <c r="C50" i="2"/>
  <c r="B50" i="2"/>
  <c r="C42" i="2"/>
  <c r="B42" i="2"/>
  <c r="C34" i="2"/>
  <c r="B34" i="2"/>
  <c r="C26" i="2"/>
  <c r="B26" i="2"/>
  <c r="B18" i="2"/>
  <c r="B10" i="2"/>
  <c r="C4" i="20"/>
  <c r="C5" i="20" s="1"/>
  <c r="D22" i="19" l="1"/>
  <c r="C21" i="19"/>
  <c r="C23" i="19" s="1"/>
  <c r="C100" i="13"/>
  <c r="C101" i="13"/>
  <c r="C100" i="11"/>
  <c r="C102" i="11"/>
  <c r="C103" i="11" s="1"/>
  <c r="C100" i="9"/>
  <c r="C102" i="9"/>
  <c r="C103" i="9" s="1"/>
  <c r="D18" i="7"/>
  <c r="C99" i="7"/>
  <c r="C101" i="7" s="1"/>
  <c r="F18" i="2"/>
  <c r="F99" i="2"/>
  <c r="G98" i="2"/>
  <c r="G90" i="2"/>
  <c r="G82" i="2"/>
  <c r="G74" i="2"/>
  <c r="G66" i="2"/>
  <c r="G58" i="2"/>
  <c r="G50" i="2"/>
  <c r="G42" i="2"/>
  <c r="G99" i="2" s="1"/>
  <c r="C102" i="13" l="1"/>
  <c r="C103" i="13" s="1"/>
  <c r="C100" i="7"/>
  <c r="C102" i="7" s="1"/>
  <c r="C103" i="7" s="1"/>
  <c r="F100" i="2"/>
  <c r="B66" i="11"/>
  <c r="B98" i="11"/>
  <c r="B90" i="11"/>
  <c r="B82" i="11"/>
  <c r="B74" i="11"/>
  <c r="B58" i="11"/>
  <c r="B50" i="11"/>
  <c r="B42" i="11"/>
  <c r="B34" i="11"/>
  <c r="B26" i="11"/>
  <c r="B18" i="11"/>
  <c r="B10" i="11"/>
  <c r="B90" i="9"/>
  <c r="B82" i="9"/>
  <c r="B74" i="9"/>
  <c r="B66" i="9"/>
  <c r="B58" i="9"/>
  <c r="B50" i="9"/>
  <c r="B42" i="9"/>
  <c r="B34" i="9"/>
  <c r="B26" i="9"/>
  <c r="B18" i="9"/>
  <c r="B10" i="9"/>
  <c r="B98" i="7"/>
  <c r="B90" i="7"/>
  <c r="B82" i="7"/>
  <c r="B74" i="7"/>
  <c r="B58" i="7"/>
  <c r="B50" i="7"/>
  <c r="B26" i="7"/>
  <c r="B18" i="7"/>
  <c r="B10" i="7"/>
  <c r="F101" i="2" l="1"/>
  <c r="F102" i="2"/>
  <c r="F103" i="2" l="1"/>
  <c r="F104" i="2" s="1"/>
</calcChain>
</file>

<file path=xl/sharedStrings.xml><?xml version="1.0" encoding="utf-8"?>
<sst xmlns="http://schemas.openxmlformats.org/spreadsheetml/2006/main" count="1360" uniqueCount="303">
  <si>
    <t>TIPO DA REFEIÇÃO</t>
  </si>
  <si>
    <t>Total Mensal</t>
  </si>
  <si>
    <t>Funcionários</t>
  </si>
  <si>
    <t>Dieta Normal</t>
  </si>
  <si>
    <t>Desjejum</t>
  </si>
  <si>
    <t>Colação</t>
  </si>
  <si>
    <t>Almoço</t>
  </si>
  <si>
    <t>Merenda</t>
  </si>
  <si>
    <t>Janta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</si>
  <si>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</si>
  <si>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</si>
  <si>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</si>
  <si>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</si>
  <si>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</si>
  <si>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</si>
  <si>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</si>
  <si>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</si>
  <si>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</si>
  <si>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</si>
  <si>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</si>
  <si>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</si>
  <si>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ESTIMATIVA MENSAL DE CONSUMO</t>
  </si>
  <si>
    <t>FORMAÇÃO DE PREÇOS</t>
  </si>
  <si>
    <t>Custo Unitário ($)</t>
  </si>
  <si>
    <t>Custo Total ($)</t>
  </si>
  <si>
    <t>(x)</t>
  </si>
  <si>
    <t xml:space="preserve">Custo Unitário ($) - Adulto </t>
  </si>
  <si>
    <t>Custo Unitário ($) - Pediatria</t>
  </si>
  <si>
    <t xml:space="preserve">Custo Total ($) - Adulto </t>
  </si>
  <si>
    <t xml:space="preserve">Custo Total ($) - Pediatria </t>
  </si>
  <si>
    <t>Total Mensal (A+P)</t>
  </si>
  <si>
    <t>Alimentação Complementar (2% do Total)</t>
  </si>
  <si>
    <t>Fórmula Infantil (2% do Total)</t>
  </si>
  <si>
    <t>Total Mensal ($)</t>
  </si>
  <si>
    <t>Total Global (12 meses) ($)</t>
  </si>
  <si>
    <t>UPA BOTAFOGO</t>
  </si>
  <si>
    <t>Alimentação Complementar (2%)</t>
  </si>
  <si>
    <t>Fórmulas Infantis (2%)</t>
  </si>
  <si>
    <t xml:space="preserve">Total Global - 12 meses ($) </t>
  </si>
  <si>
    <t xml:space="preserve"> UPA COPACABANA</t>
  </si>
  <si>
    <t>UPA ILHA DO GOVERNADOR</t>
  </si>
  <si>
    <t xml:space="preserve"> UPA ILHA DO GOVERNADOR</t>
  </si>
  <si>
    <t>Fórmulas Infantis (5%)</t>
  </si>
  <si>
    <t xml:space="preserve"> UPA TIJUCA</t>
  </si>
  <si>
    <t xml:space="preserve"> UPA ENGENHO NOVO</t>
  </si>
  <si>
    <t xml:space="preserve"> UPA MARE</t>
  </si>
  <si>
    <t>LOTE IV</t>
  </si>
  <si>
    <t>UPA COPACABANA</t>
  </si>
  <si>
    <t>UPA TIJUCA</t>
  </si>
  <si>
    <t>UPA ENGENHO NOVO</t>
  </si>
  <si>
    <t>UPA</t>
  </si>
  <si>
    <t>Distribuição Pessoal</t>
  </si>
  <si>
    <t xml:space="preserve">FORMAÇÃO DE PREÇO ABERTO POR ESCALA E POR UPA </t>
  </si>
  <si>
    <t>12x36 DIURNO</t>
  </si>
  <si>
    <t>CUSTO UNITÁRIO ($)</t>
  </si>
  <si>
    <t>CUSTO TOTAL ($)</t>
  </si>
  <si>
    <t>Copeiro</t>
  </si>
  <si>
    <t>Total por LOTE</t>
  </si>
  <si>
    <t>BOTAFOGO</t>
  </si>
  <si>
    <t>COPACABANA</t>
  </si>
  <si>
    <t>ILHA DO GOVERNADOR</t>
  </si>
  <si>
    <t>TIJUCA</t>
  </si>
  <si>
    <t>ENGENHO NOVO</t>
  </si>
  <si>
    <t>MARE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</si>
  <si>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</si>
  <si>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</si>
  <si>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</si>
  <si>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</si>
  <si>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</si>
  <si>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</si>
  <si>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</si>
  <si>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</si>
  <si>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</si>
  <si>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</si>
  <si>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</si>
  <si>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</si>
  <si>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</si>
  <si>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</si>
  <si>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</si>
  <si>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</si>
  <si>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</si>
  <si>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</si>
  <si>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</si>
  <si>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</si>
  <si>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</si>
  <si>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</si>
  <si>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</si>
  <si>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</si>
  <si>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</si>
  <si>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</si>
  <si>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</si>
  <si>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</si>
  <si>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</si>
  <si>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</si>
  <si>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</si>
  <si>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</si>
  <si>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</si>
  <si>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</si>
  <si>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</si>
  <si>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</si>
  <si>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</si>
  <si>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</si>
  <si>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</si>
  <si>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</si>
  <si>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</si>
  <si>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</si>
  <si>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</si>
  <si>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</si>
  <si>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</si>
  <si>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</si>
  <si>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</si>
  <si>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</si>
  <si>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</si>
  <si>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</si>
  <si>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</si>
  <si>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</si>
  <si>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</si>
  <si>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</si>
  <si>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</si>
  <si>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</si>
  <si>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</si>
  <si>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</si>
  <si>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</si>
  <si>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</si>
  <si>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</si>
  <si>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</si>
  <si>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</si>
  <si>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</si>
  <si>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</si>
  <si>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</si>
  <si>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</si>
  <si>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</si>
  <si>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</si>
  <si>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</si>
  <si>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</si>
  <si>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</si>
  <si>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</si>
  <si>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</si>
  <si>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</si>
  <si>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</si>
  <si>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</si>
  <si>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</si>
  <si>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</si>
  <si>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</si>
  <si>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</si>
  <si>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</si>
  <si>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</si>
  <si>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</si>
  <si>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</si>
  <si>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</si>
  <si>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</si>
  <si>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</si>
  <si>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</si>
  <si>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</si>
  <si>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</si>
  <si>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</si>
  <si>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</si>
  <si>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</si>
  <si>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</si>
  <si>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</si>
  <si>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</si>
  <si>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</si>
  <si>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</si>
  <si>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</si>
  <si>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</si>
  <si>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</si>
  <si>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</si>
  <si>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</si>
  <si>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</si>
  <si>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</si>
  <si>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</si>
  <si>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</si>
  <si>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</si>
  <si>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</si>
  <si>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</si>
  <si>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</si>
  <si>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</si>
  <si>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</si>
  <si>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</si>
  <si>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</si>
  <si>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</si>
  <si>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</si>
  <si>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</si>
  <si>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</si>
  <si>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</si>
  <si>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</si>
  <si>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</si>
  <si>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</si>
  <si>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</si>
  <si>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</si>
  <si>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</si>
  <si>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</si>
  <si>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</si>
  <si>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</si>
  <si>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</si>
  <si>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</si>
  <si>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</si>
  <si>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</si>
  <si>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</si>
  <si>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</si>
  <si>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</si>
  <si>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</si>
  <si>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</si>
  <si>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</si>
  <si>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</si>
  <si>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</si>
  <si>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</si>
  <si>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</si>
  <si>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</si>
  <si>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</si>
  <si>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</si>
  <si>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</si>
  <si>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</si>
  <si>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</si>
  <si>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</si>
  <si>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</si>
  <si>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</si>
  <si>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</si>
  <si>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</si>
  <si>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</si>
  <si>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</si>
  <si>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</si>
  <si>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</si>
  <si>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</si>
  <si>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</si>
  <si>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</si>
  <si>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</si>
  <si>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</si>
  <si>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</si>
  <si>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</si>
  <si>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</si>
  <si>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</si>
  <si>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</si>
  <si>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</si>
  <si>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</si>
  <si>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</si>
  <si>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</si>
  <si>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</si>
  <si>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</si>
  <si>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</si>
  <si>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</si>
  <si>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</si>
  <si>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</si>
  <si>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</si>
  <si>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</si>
  <si>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</si>
  <si>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</si>
  <si>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</si>
  <si>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</si>
  <si>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</si>
  <si>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</si>
  <si>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</si>
  <si>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</si>
  <si>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</si>
  <si>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</si>
  <si>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</si>
  <si>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</si>
  <si>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</si>
  <si>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</si>
  <si>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</si>
  <si>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</si>
  <si>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</si>
  <si>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</si>
  <si>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ABERTOS ($) </t>
  </si>
  <si>
    <t>Valor embutido no ANEXO IV-A: Estimativa Mensal e Formação de Preços</t>
  </si>
  <si>
    <t>2% do Total de Refeições Mensal - conforme ANEXO IV-A (faturamento variável com conforme consumo)</t>
  </si>
  <si>
    <t>Valor igual ao apresentado no ANEXO IV-D (faturamento fixo)</t>
  </si>
  <si>
    <t>ITEM</t>
  </si>
  <si>
    <t>VALORES ($)</t>
  </si>
  <si>
    <t>MARÉ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</si>
  <si>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</si>
  <si>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</si>
  <si>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</si>
  <si>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</si>
  <si>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</si>
  <si>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</si>
  <si>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</si>
  <si>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</si>
  <si>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</si>
  <si>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</si>
  <si>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</si>
  <si>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</si>
  <si>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</si>
  <si>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</si>
  <si>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</si>
  <si>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</si>
  <si>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>Total Global (12 meses) por LOTE – VALOR TOTAL DO CONTRATO ($)</t>
  </si>
  <si>
    <t>UPA MARÉ</t>
  </si>
  <si>
    <r>
      <t xml:space="preserve">5% para UPA </t>
    </r>
    <r>
      <rPr>
        <b/>
        <sz val="9"/>
        <color rgb="FF000000"/>
        <rFont val="Times New Roman"/>
        <family val="1"/>
      </rPr>
      <t xml:space="preserve">Ilha do Governador </t>
    </r>
    <r>
      <rPr>
        <sz val="9"/>
        <color rgb="FF000000"/>
        <rFont val="Times New Roman"/>
        <family val="1"/>
      </rPr>
      <t xml:space="preserve">do Total de Refeições Mensal                                                                           2% para UPA's </t>
    </r>
    <r>
      <rPr>
        <b/>
        <sz val="9"/>
        <color rgb="FF000000"/>
        <rFont val="Times New Roman"/>
        <family val="1"/>
      </rPr>
      <t xml:space="preserve">Botafogo, Copacabana, Tijuca, Engenho Novo e Maré </t>
    </r>
    <r>
      <rPr>
        <sz val="9"/>
        <color rgb="FF000000"/>
        <rFont val="Times New Roman"/>
        <family val="1"/>
      </rPr>
      <t>dos Totais de Refeições Mensal  - conforme ANEXO IV-A (faturamento variável com conforme consumo)</t>
    </r>
  </si>
  <si>
    <t>MENSAL POR UPA ($)</t>
  </si>
  <si>
    <t>MENSAL POR LOTE ($)</t>
  </si>
  <si>
    <t xml:space="preserve"> TOTAL GLOBAL (C x 12 MESES) – ($)</t>
  </si>
  <si>
    <t>ESTIMATIVA DE CONSUMO MENSAL</t>
  </si>
  <si>
    <t>FORMAÇÃO DE PREÇOS ($)</t>
  </si>
  <si>
    <t xml:space="preserve">Valor igual ao apresentado no ANEXO IV-A  </t>
  </si>
  <si>
    <r>
      <t xml:space="preserve">Valor igual ao apresentado no </t>
    </r>
    <r>
      <rPr>
        <b/>
        <sz val="9"/>
        <color rgb="FFFF0000"/>
        <rFont val="Times New Roman"/>
        <family val="1"/>
      </rPr>
      <t>SOMATÓRIO FINAL DO ANEXO IV-A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</si>
  <si>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 VALOR UNITÁRIO ($)</t>
  </si>
  <si>
    <t>Paciente ADULTO</t>
  </si>
  <si>
    <t>Paciente PEDIATRIA</t>
  </si>
  <si>
    <t xml:space="preserve">LOTE IV </t>
  </si>
  <si>
    <t>Jantar</t>
  </si>
  <si>
    <t>Total Mensal de Refeições por Unidade ($)</t>
  </si>
  <si>
    <t>Total Mensal da Proposta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</si>
</sst>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0" xfId="0" applyNumberFormat="1"/>
    <xf numFmtId="1" fontId="3" fillId="4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4" fontId="4" fillId="0" borderId="1" xfId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44" fontId="5" fillId="4" borderId="1" xfId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44" fontId="9" fillId="0" borderId="10" xfId="52" applyFont="1" applyBorder="1" applyAlignment="1">
      <alignment horizontal="center" vertical="center"/>
    </xf>
    <xf numFmtId="44" fontId="0" fillId="0" borderId="0" xfId="52" applyFont="1"/>
    <xf numFmtId="0" fontId="8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10" xfId="0" applyNumberFormat="1" applyFont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4" fontId="7" fillId="0" borderId="1" xfId="52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1" fontId="3" fillId="4" borderId="1" xfId="0" applyNumberFormat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/>
    </xf>
    <xf numFmtId="0" fontId="0" fillId="0" borderId="0" xfId="0"/>
    <xf numFmtId="1" fontId="5" fillId="3" borderId="1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52" applyFont="1" applyFill="1" applyBorder="1" applyAlignment="1">
      <alignment horizontal="center" vertical="center" wrapText="1"/>
    </xf>
    <xf numFmtId="44" fontId="5" fillId="3" borderId="1" xfId="52" applyFont="1" applyFill="1" applyBorder="1" applyAlignment="1">
      <alignment horizontal="center" vertical="center" wrapText="1"/>
    </xf>
    <xf numFmtId="44" fontId="4" fillId="0" borderId="1" xfId="52" applyFont="1" applyBorder="1"/>
    <xf numFmtId="44" fontId="5" fillId="4" borderId="1" xfId="52" applyFont="1" applyFill="1" applyBorder="1"/>
    <xf numFmtId="44" fontId="5" fillId="3" borderId="1" xfId="52" applyFont="1" applyFill="1" applyBorder="1"/>
    <xf numFmtId="44" fontId="5" fillId="4" borderId="1" xfId="52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4" fontId="4" fillId="0" borderId="1" xfId="52" applyFont="1" applyBorder="1" applyAlignment="1">
      <alignment horizont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44" fontId="7" fillId="0" borderId="1" xfId="52" applyFont="1" applyFill="1" applyBorder="1" applyAlignment="1">
      <alignment vertical="center"/>
    </xf>
    <xf numFmtId="44" fontId="0" fillId="3" borderId="1" xfId="0" applyNumberFormat="1" applyFill="1" applyBorder="1"/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4" fontId="8" fillId="3" borderId="1" xfId="52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44" fontId="8" fillId="3" borderId="8" xfId="52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52" applyFont="1" applyBorder="1" applyAlignment="1" applyProtection="1">
      <alignment horizontal="center" vertical="center" wrapText="1"/>
      <protection locked="0"/>
    </xf>
    <xf numFmtId="44" fontId="4" fillId="0" borderId="1" xfId="52" applyFont="1" applyBorder="1" applyProtection="1">
      <protection locked="0"/>
    </xf>
    <xf numFmtId="44" fontId="4" fillId="0" borderId="1" xfId="52" applyFont="1" applyBorder="1" applyAlignment="1" applyProtection="1">
      <alignment horizontal="center"/>
      <protection locked="0"/>
    </xf>
    <xf numFmtId="44" fontId="4" fillId="0" borderId="1" xfId="1" applyFont="1" applyBorder="1" applyAlignment="1" applyProtection="1">
      <alignment horizontal="center"/>
      <protection locked="0"/>
    </xf>
    <xf numFmtId="44" fontId="4" fillId="0" borderId="1" xfId="1" applyFont="1" applyFill="1" applyBorder="1" applyAlignment="1" applyProtection="1">
      <alignment horizontal="center"/>
      <protection locked="0"/>
    </xf>
    <xf numFmtId="44" fontId="7" fillId="0" borderId="1" xfId="52" applyFont="1" applyFill="1" applyBorder="1" applyAlignment="1" applyProtection="1">
      <alignment vertical="center"/>
      <protection locked="0"/>
    </xf>
    <xf numFmtId="44" fontId="7" fillId="0" borderId="1" xfId="52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4" fillId="0" borderId="1" xfId="52" applyFont="1" applyBorder="1" applyAlignment="1">
      <alignment horizontal="center"/>
    </xf>
    <xf numFmtId="44" fontId="3" fillId="3" borderId="1" xfId="5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44" fontId="5" fillId="3" borderId="1" xfId="52" applyFont="1" applyFill="1" applyBorder="1" applyAlignment="1">
      <alignment horizontal="center"/>
    </xf>
    <xf numFmtId="44" fontId="5" fillId="4" borderId="2" xfId="52" applyFont="1" applyFill="1" applyBorder="1" applyAlignment="1">
      <alignment horizontal="center"/>
    </xf>
    <xf numFmtId="44" fontId="5" fillId="4" borderId="3" xfId="52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44" fontId="5" fillId="3" borderId="5" xfId="52" applyFont="1" applyFill="1" applyBorder="1" applyAlignment="1">
      <alignment horizontal="center"/>
    </xf>
    <xf numFmtId="44" fontId="5" fillId="3" borderId="6" xfId="52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44" fontId="5" fillId="4" borderId="1" xfId="52" applyFont="1" applyFill="1" applyBorder="1" applyAlignment="1">
      <alignment horizontal="center"/>
    </xf>
    <xf numFmtId="44" fontId="5" fillId="4" borderId="1" xfId="52" applyFont="1" applyFill="1" applyBorder="1"/>
    <xf numFmtId="1" fontId="7" fillId="4" borderId="1" xfId="0" applyNumberFormat="1" applyFont="1" applyFill="1" applyBorder="1" applyAlignment="1">
      <alignment horizontal="center" vertical="center" wrapText="1"/>
    </xf>
    <xf numFmtId="44" fontId="4" fillId="0" borderId="1" xfId="52" applyFont="1" applyBorder="1" applyProtection="1">
      <protection locked="0"/>
    </xf>
    <xf numFmtId="44" fontId="4" fillId="0" borderId="1" xfId="52" applyFont="1" applyBorder="1"/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4" fontId="5" fillId="3" borderId="1" xfId="5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/>
    <xf numFmtId="0" fontId="8" fillId="5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0" fillId="0" borderId="12" xfId="0" applyBorder="1"/>
    <xf numFmtId="0" fontId="8" fillId="6" borderId="0" xfId="0" applyFont="1" applyFill="1" applyAlignment="1">
      <alignment horizontal="center" vertical="center"/>
    </xf>
    <xf numFmtId="44" fontId="3" fillId="3" borderId="1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"/>
    <cellStyle name="Moeda 2" xfId="3"/>
    <cellStyle name="Moeda 2 2" xfId="6"/>
    <cellStyle name="Moeda 2 2 2" xfId="20"/>
    <cellStyle name="Moeda 2 2 3" xfId="27"/>
    <cellStyle name="Moeda 2 2 4" xfId="34"/>
    <cellStyle name="Moeda 2 2 5" xfId="41"/>
    <cellStyle name="Moeda 2 2 6" xfId="48"/>
    <cellStyle name="Moeda 2 2 7" xfId="13"/>
    <cellStyle name="Moeda 2 3" xfId="19"/>
    <cellStyle name="Moeda 2 4" xfId="26"/>
    <cellStyle name="Moeda 2 5" xfId="33"/>
    <cellStyle name="Moeda 2 6" xfId="40"/>
    <cellStyle name="Moeda 2 7" xfId="47"/>
    <cellStyle name="Moeda 2 8" xfId="12"/>
    <cellStyle name="Moeda 3" xfId="8"/>
    <cellStyle name="Moeda 3 2" xfId="23"/>
    <cellStyle name="Moeda 3 3" xfId="30"/>
    <cellStyle name="Moeda 3 4" xfId="37"/>
    <cellStyle name="Moeda 3 5" xfId="44"/>
    <cellStyle name="Moeda 3 6" xfId="51"/>
    <cellStyle name="Moeda 3 7" xfId="16"/>
    <cellStyle name="Moeda 4" xfId="7"/>
    <cellStyle name="Moeda 4 2" xfId="17"/>
    <cellStyle name="Moeda 5" xfId="24"/>
    <cellStyle name="Moeda 6" xfId="31"/>
    <cellStyle name="Moeda 7" xfId="38"/>
    <cellStyle name="Moeda 8" xfId="45"/>
    <cellStyle name="Moeda 9" xfId="10"/>
    <cellStyle name="Normal" xfId="0" builtinId="0"/>
    <cellStyle name="Normal 5" xfId="2"/>
    <cellStyle name="Vírgula 10" xfId="5"/>
    <cellStyle name="Vírgula 2" xfId="4"/>
    <cellStyle name="Vírgula 2 2" xfId="9"/>
    <cellStyle name="Vírgula 2 2 2" xfId="21"/>
    <cellStyle name="Vírgula 2 3" xfId="28"/>
    <cellStyle name="Vírgula 2 4" xfId="35"/>
    <cellStyle name="Vírgula 2 5" xfId="42"/>
    <cellStyle name="Vírgula 2 6" xfId="49"/>
    <cellStyle name="Vírgula 2 7" xfId="14"/>
    <cellStyle name="Vírgula 3" xfId="15"/>
    <cellStyle name="Vírgula 3 2" xfId="22"/>
    <cellStyle name="Vírgula 3 3" xfId="29"/>
    <cellStyle name="Vírgula 3 4" xfId="36"/>
    <cellStyle name="Vírgula 3 5" xfId="43"/>
    <cellStyle name="Vírgula 3 6" xfId="50"/>
    <cellStyle name="Vírgula 4" xfId="18"/>
    <cellStyle name="Vírgula 5" xfId="25"/>
    <cellStyle name="Vírgula 6" xfId="32"/>
    <cellStyle name="Vírgula 7" xfId="39"/>
    <cellStyle name="Vírgula 8" xfId="46"/>
    <cellStyle name="Vírgula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3" sqref="C3"/>
    </sheetView>
  </sheetViews>
  <sheetFormatPr defaultRowHeight="15" x14ac:dyDescent="0.25"/>
  <cols>
    <col min="1" max="1" width="6.7109375" style="54" customWidth="1"/>
    <col min="2" max="2" width="32.7109375" style="54" customWidth="1"/>
    <col min="3" max="7" width="18.140625" style="55" customWidth="1"/>
    <col min="8" max="8" width="18.42578125" style="55" customWidth="1"/>
  </cols>
  <sheetData>
    <row r="1" spans="1:8" x14ac:dyDescent="0.25">
      <c r="A1" s="90" t="s">
        <v>267</v>
      </c>
      <c r="B1" s="99" t="s">
        <v>299</v>
      </c>
      <c r="C1" s="99"/>
      <c r="D1" s="99"/>
      <c r="E1" s="99"/>
      <c r="F1" s="99"/>
      <c r="G1" s="99"/>
      <c r="H1" s="99"/>
    </row>
    <row r="2" spans="1:8" ht="24" x14ac:dyDescent="0.25">
      <c r="A2" s="90" t="s">
        <v>174</v>
      </c>
      <c r="B2" s="90" t="s">
        <v>268</v>
      </c>
      <c r="C2" s="64" t="s">
        <v>58</v>
      </c>
      <c r="D2" s="64" t="s">
        <v>59</v>
      </c>
      <c r="E2" s="64" t="s">
        <v>60</v>
      </c>
      <c r="F2" s="64" t="s">
        <v>61</v>
      </c>
      <c r="G2" s="64" t="s">
        <v>62</v>
      </c>
      <c r="H2" s="64" t="s">
        <v>269</v>
      </c>
    </row>
    <row r="3" spans="1:8" x14ac:dyDescent="0.25">
      <c r="A3" s="90" t="s">
        <v>176</v>
      </c>
      <c r="B3" s="89" t="s">
        <v>289</v>
      </c>
      <c r="C3" s="92"/>
      <c r="D3" s="92"/>
      <c r="E3" s="92"/>
      <c r="F3" s="92"/>
      <c r="G3" s="92"/>
      <c r="H3" s="92"/>
    </row>
    <row r="4" spans="1:8" x14ac:dyDescent="0.25">
      <c r="A4" s="90" t="s">
        <v>179</v>
      </c>
      <c r="B4" s="89" t="s">
        <v>290</v>
      </c>
      <c r="C4" s="100">
        <f>C3+D3+E3+F3+G3+H3</f>
        <v>0</v>
      </c>
      <c r="D4" s="100"/>
      <c r="E4" s="100"/>
      <c r="F4" s="100"/>
      <c r="G4" s="100"/>
      <c r="H4" s="100"/>
    </row>
    <row r="5" spans="1:8" x14ac:dyDescent="0.25">
      <c r="A5" s="90" t="s">
        <v>181</v>
      </c>
      <c r="B5" s="91" t="s">
        <v>291</v>
      </c>
      <c r="C5" s="101">
        <f>C4*12</f>
        <v>0</v>
      </c>
      <c r="D5" s="101"/>
      <c r="E5" s="101"/>
      <c r="F5" s="101"/>
      <c r="G5" s="101"/>
      <c r="H5" s="101"/>
    </row>
  </sheetData>
  <sheetProtection algorithmName="SHA-512" hashValue="b0/FP7ZD1o4Eh0CWen5L2xOt2UjLojR0V14wUkxWCCBogQAwQiNeQoRbV3a1IzGUWYzPDSs8z1Qqy46w6jImZw==" saltValue="oBk4Q0dYV+eNVnVWQDZmHw==" spinCount="100000" sheet="1" objects="1" scenarios="1"/>
  <mergeCells count="3">
    <mergeCell ref="B1:H1"/>
    <mergeCell ref="C4:H4"/>
    <mergeCell ref="C5:H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97" workbookViewId="0">
      <selection activeCell="D36" sqref="D36"/>
    </sheetView>
  </sheetViews>
  <sheetFormatPr defaultRowHeight="15" x14ac:dyDescent="0.25"/>
  <cols>
    <col min="1" max="1" width="19.5703125" style="1" customWidth="1"/>
    <col min="2" max="2" width="11.140625" style="12" customWidth="1"/>
    <col min="3" max="3" width="16.42578125" style="12" customWidth="1"/>
    <col min="4" max="4" width="13.7109375" style="35" customWidth="1"/>
    <col min="5" max="5" width="14.28515625" style="35" customWidth="1"/>
    <col min="6" max="6" width="12.7109375" style="35" customWidth="1"/>
    <col min="7" max="7" width="13.28515625" style="35" customWidth="1"/>
  </cols>
  <sheetData>
    <row r="1" spans="1:7" x14ac:dyDescent="0.25">
      <c r="A1" s="119" t="s">
        <v>35</v>
      </c>
      <c r="B1" s="119"/>
      <c r="C1" s="119"/>
      <c r="D1" s="119"/>
      <c r="E1" s="119"/>
      <c r="F1" s="119"/>
      <c r="G1" s="119"/>
    </row>
    <row r="2" spans="1:7" ht="25.5" customHeight="1" x14ac:dyDescent="0.25">
      <c r="A2" s="5" t="s">
        <v>0</v>
      </c>
      <c r="B2" s="120" t="s">
        <v>21</v>
      </c>
      <c r="C2" s="120"/>
      <c r="D2" s="118" t="s">
        <v>22</v>
      </c>
      <c r="E2" s="118"/>
      <c r="F2" s="118"/>
      <c r="G2" s="118"/>
    </row>
    <row r="3" spans="1:7" ht="15" customHeight="1" x14ac:dyDescent="0.25">
      <c r="A3" s="8" t="s">
        <v>3</v>
      </c>
      <c r="B3" s="121" t="s">
        <v>2</v>
      </c>
      <c r="C3" s="122"/>
      <c r="D3" s="118" t="s">
        <v>23</v>
      </c>
      <c r="E3" s="118"/>
      <c r="F3" s="118" t="s">
        <v>24</v>
      </c>
      <c r="G3" s="118"/>
    </row>
    <row r="4" spans="1:7" ht="15" customHeight="1" x14ac:dyDescent="0.25">
      <c r="A4" s="2" t="s">
        <v>4</v>
      </c>
      <c r="B4" s="113">
        <v>2174</v>
      </c>
      <c r="C4" s="113"/>
      <c r="D4" s="114"/>
      <c r="E4" s="114"/>
      <c r="F4" s="115">
        <f>B4*D4</f>
        <v>0</v>
      </c>
      <c r="G4" s="115"/>
    </row>
    <row r="5" spans="1:7" x14ac:dyDescent="0.25">
      <c r="A5" s="2" t="s">
        <v>5</v>
      </c>
      <c r="B5" s="113">
        <v>0</v>
      </c>
      <c r="C5" s="113"/>
      <c r="D5" s="114"/>
      <c r="E5" s="114"/>
      <c r="F5" s="115">
        <f t="shared" ref="F5:F9" si="0">B5*D5</f>
        <v>0</v>
      </c>
      <c r="G5" s="115"/>
    </row>
    <row r="6" spans="1:7" x14ac:dyDescent="0.25">
      <c r="A6" s="2" t="s">
        <v>6</v>
      </c>
      <c r="B6" s="113">
        <v>2174</v>
      </c>
      <c r="C6" s="113"/>
      <c r="D6" s="114"/>
      <c r="E6" s="114"/>
      <c r="F6" s="115">
        <f t="shared" si="0"/>
        <v>0</v>
      </c>
      <c r="G6" s="115"/>
    </row>
    <row r="7" spans="1:7" x14ac:dyDescent="0.25">
      <c r="A7" s="2" t="s">
        <v>7</v>
      </c>
      <c r="B7" s="113">
        <v>1380</v>
      </c>
      <c r="C7" s="113"/>
      <c r="D7" s="114"/>
      <c r="E7" s="114"/>
      <c r="F7" s="115">
        <f t="shared" si="0"/>
        <v>0</v>
      </c>
      <c r="G7" s="115"/>
    </row>
    <row r="8" spans="1:7" x14ac:dyDescent="0.25">
      <c r="A8" s="2" t="s">
        <v>300</v>
      </c>
      <c r="B8" s="113">
        <v>1380</v>
      </c>
      <c r="C8" s="113"/>
      <c r="D8" s="114"/>
      <c r="E8" s="114"/>
      <c r="F8" s="115">
        <f t="shared" si="0"/>
        <v>0</v>
      </c>
      <c r="G8" s="115"/>
    </row>
    <row r="9" spans="1:7" x14ac:dyDescent="0.25">
      <c r="A9" s="2" t="s">
        <v>9</v>
      </c>
      <c r="B9" s="113">
        <v>0</v>
      </c>
      <c r="C9" s="113"/>
      <c r="D9" s="114"/>
      <c r="E9" s="114"/>
      <c r="F9" s="115">
        <f t="shared" si="0"/>
        <v>0</v>
      </c>
      <c r="G9" s="115"/>
    </row>
    <row r="10" spans="1:7" x14ac:dyDescent="0.25">
      <c r="A10" s="6" t="s">
        <v>10</v>
      </c>
      <c r="B10" s="110">
        <f>SUM(B4:C9)</f>
        <v>7108</v>
      </c>
      <c r="C10" s="110"/>
      <c r="D10" s="111" t="s">
        <v>25</v>
      </c>
      <c r="E10" s="111"/>
      <c r="F10" s="112">
        <f>SUM(F4:G9)</f>
        <v>0</v>
      </c>
      <c r="G10" s="112"/>
    </row>
    <row r="11" spans="1:7" ht="15" customHeight="1" x14ac:dyDescent="0.25">
      <c r="A11" s="8" t="s">
        <v>3</v>
      </c>
      <c r="B11" s="116" t="s">
        <v>11</v>
      </c>
      <c r="C11" s="117"/>
      <c r="D11" s="118" t="s">
        <v>23</v>
      </c>
      <c r="E11" s="118"/>
      <c r="F11" s="118" t="s">
        <v>24</v>
      </c>
      <c r="G11" s="118"/>
    </row>
    <row r="12" spans="1:7" ht="15" customHeight="1" x14ac:dyDescent="0.25">
      <c r="A12" s="2" t="s">
        <v>4</v>
      </c>
      <c r="B12" s="113">
        <v>125</v>
      </c>
      <c r="C12" s="113"/>
      <c r="D12" s="114"/>
      <c r="E12" s="114"/>
      <c r="F12" s="115">
        <f>B12*D12</f>
        <v>0</v>
      </c>
      <c r="G12" s="115"/>
    </row>
    <row r="13" spans="1:7" x14ac:dyDescent="0.25">
      <c r="A13" s="2" t="s">
        <v>5</v>
      </c>
      <c r="B13" s="113">
        <v>0</v>
      </c>
      <c r="C13" s="113"/>
      <c r="D13" s="114"/>
      <c r="E13" s="114"/>
      <c r="F13" s="115">
        <f t="shared" ref="F13:F17" si="1">B13*D13</f>
        <v>0</v>
      </c>
      <c r="G13" s="115"/>
    </row>
    <row r="14" spans="1:7" x14ac:dyDescent="0.25">
      <c r="A14" s="2" t="s">
        <v>6</v>
      </c>
      <c r="B14" s="113">
        <v>125</v>
      </c>
      <c r="C14" s="113"/>
      <c r="D14" s="114"/>
      <c r="E14" s="114"/>
      <c r="F14" s="115">
        <f t="shared" si="1"/>
        <v>0</v>
      </c>
      <c r="G14" s="115"/>
    </row>
    <row r="15" spans="1:7" x14ac:dyDescent="0.25">
      <c r="A15" s="2" t="s">
        <v>7</v>
      </c>
      <c r="B15" s="113">
        <v>0</v>
      </c>
      <c r="C15" s="113"/>
      <c r="D15" s="114"/>
      <c r="E15" s="114"/>
      <c r="F15" s="115">
        <f t="shared" si="1"/>
        <v>0</v>
      </c>
      <c r="G15" s="115"/>
    </row>
    <row r="16" spans="1:7" x14ac:dyDescent="0.25">
      <c r="A16" s="2" t="s">
        <v>300</v>
      </c>
      <c r="B16" s="113">
        <v>94</v>
      </c>
      <c r="C16" s="113"/>
      <c r="D16" s="114"/>
      <c r="E16" s="114"/>
      <c r="F16" s="115">
        <f t="shared" si="1"/>
        <v>0</v>
      </c>
      <c r="G16" s="115"/>
    </row>
    <row r="17" spans="1:7" x14ac:dyDescent="0.25">
      <c r="A17" s="2" t="s">
        <v>9</v>
      </c>
      <c r="B17" s="113">
        <v>0</v>
      </c>
      <c r="C17" s="113"/>
      <c r="D17" s="114"/>
      <c r="E17" s="114"/>
      <c r="F17" s="115">
        <f t="shared" si="1"/>
        <v>0</v>
      </c>
      <c r="G17" s="115"/>
    </row>
    <row r="18" spans="1:7" x14ac:dyDescent="0.25">
      <c r="A18" s="6" t="s">
        <v>10</v>
      </c>
      <c r="B18" s="110">
        <f>SUM(B12:C17)</f>
        <v>344</v>
      </c>
      <c r="C18" s="110"/>
      <c r="D18" s="111" t="s">
        <v>25</v>
      </c>
      <c r="E18" s="111"/>
      <c r="F18" s="112">
        <f>SUM(F12:G17)</f>
        <v>0</v>
      </c>
      <c r="G18" s="112"/>
    </row>
    <row r="19" spans="1:7" ht="24" x14ac:dyDescent="0.25">
      <c r="A19" s="9" t="s">
        <v>3</v>
      </c>
      <c r="B19" s="14" t="s">
        <v>297</v>
      </c>
      <c r="C19" s="14" t="s">
        <v>298</v>
      </c>
      <c r="D19" s="64" t="s">
        <v>26</v>
      </c>
      <c r="E19" s="64" t="s">
        <v>27</v>
      </c>
      <c r="F19" s="64" t="s">
        <v>28</v>
      </c>
      <c r="G19" s="64" t="s">
        <v>29</v>
      </c>
    </row>
    <row r="20" spans="1:7" x14ac:dyDescent="0.25">
      <c r="A20" s="2" t="s">
        <v>4</v>
      </c>
      <c r="B20" s="88">
        <v>0</v>
      </c>
      <c r="C20" s="88">
        <v>0</v>
      </c>
      <c r="D20" s="93"/>
      <c r="E20" s="65">
        <f>D20*80%</f>
        <v>0</v>
      </c>
      <c r="F20" s="65">
        <f>B20*D20</f>
        <v>0</v>
      </c>
      <c r="G20" s="65">
        <f>C20*E20</f>
        <v>0</v>
      </c>
    </row>
    <row r="21" spans="1:7" x14ac:dyDescent="0.25">
      <c r="A21" s="2" t="s">
        <v>5</v>
      </c>
      <c r="B21" s="88">
        <v>0</v>
      </c>
      <c r="C21" s="88">
        <v>0</v>
      </c>
      <c r="D21" s="93"/>
      <c r="E21" s="65">
        <f t="shared" ref="E21:E25" si="2">D21*80%</f>
        <v>0</v>
      </c>
      <c r="F21" s="65">
        <f t="shared" ref="F21:F25" si="3">B21*D21</f>
        <v>0</v>
      </c>
      <c r="G21" s="65">
        <f t="shared" ref="G21:G25" si="4">C21*E21</f>
        <v>0</v>
      </c>
    </row>
    <row r="22" spans="1:7" x14ac:dyDescent="0.25">
      <c r="A22" s="2" t="s">
        <v>6</v>
      </c>
      <c r="B22" s="88">
        <v>0</v>
      </c>
      <c r="C22" s="88">
        <v>0</v>
      </c>
      <c r="D22" s="93"/>
      <c r="E22" s="65">
        <f t="shared" si="2"/>
        <v>0</v>
      </c>
      <c r="F22" s="65">
        <f t="shared" si="3"/>
        <v>0</v>
      </c>
      <c r="G22" s="65">
        <f t="shared" si="4"/>
        <v>0</v>
      </c>
    </row>
    <row r="23" spans="1:7" x14ac:dyDescent="0.25">
      <c r="A23" s="2" t="s">
        <v>7</v>
      </c>
      <c r="B23" s="88">
        <v>0</v>
      </c>
      <c r="C23" s="88">
        <v>0</v>
      </c>
      <c r="D23" s="93"/>
      <c r="E23" s="65">
        <f t="shared" si="2"/>
        <v>0</v>
      </c>
      <c r="F23" s="65">
        <f t="shared" si="3"/>
        <v>0</v>
      </c>
      <c r="G23" s="65">
        <f t="shared" si="4"/>
        <v>0</v>
      </c>
    </row>
    <row r="24" spans="1:7" x14ac:dyDescent="0.25">
      <c r="A24" s="2" t="s">
        <v>300</v>
      </c>
      <c r="B24" s="88">
        <v>0</v>
      </c>
      <c r="C24" s="88">
        <v>0</v>
      </c>
      <c r="D24" s="93"/>
      <c r="E24" s="65">
        <f t="shared" si="2"/>
        <v>0</v>
      </c>
      <c r="F24" s="65">
        <f t="shared" si="3"/>
        <v>0</v>
      </c>
      <c r="G24" s="65">
        <f t="shared" si="4"/>
        <v>0</v>
      </c>
    </row>
    <row r="25" spans="1:7" x14ac:dyDescent="0.25">
      <c r="A25" s="2" t="s">
        <v>9</v>
      </c>
      <c r="B25" s="88">
        <v>0</v>
      </c>
      <c r="C25" s="88">
        <v>0</v>
      </c>
      <c r="D25" s="93"/>
      <c r="E25" s="65">
        <f t="shared" si="2"/>
        <v>0</v>
      </c>
      <c r="F25" s="65">
        <f t="shared" si="3"/>
        <v>0</v>
      </c>
      <c r="G25" s="65">
        <f t="shared" si="4"/>
        <v>0</v>
      </c>
    </row>
    <row r="26" spans="1:7" x14ac:dyDescent="0.25">
      <c r="A26" s="10" t="s">
        <v>10</v>
      </c>
      <c r="B26" s="28">
        <f>SUM(B20:B25)</f>
        <v>0</v>
      </c>
      <c r="C26" s="28">
        <f>SUM(C20:C25)</f>
        <v>0</v>
      </c>
      <c r="D26" s="104" t="s">
        <v>25</v>
      </c>
      <c r="E26" s="105"/>
      <c r="F26" s="66">
        <f>SUM(F20:F25)</f>
        <v>0</v>
      </c>
      <c r="G26" s="66">
        <f>SUM(G20:G25)</f>
        <v>0</v>
      </c>
    </row>
    <row r="27" spans="1:7" ht="24" x14ac:dyDescent="0.25">
      <c r="A27" s="4" t="s">
        <v>12</v>
      </c>
      <c r="B27" s="14" t="s">
        <v>297</v>
      </c>
      <c r="C27" s="14" t="s">
        <v>298</v>
      </c>
      <c r="D27" s="64" t="s">
        <v>26</v>
      </c>
      <c r="E27" s="64" t="s">
        <v>27</v>
      </c>
      <c r="F27" s="64" t="s">
        <v>28</v>
      </c>
      <c r="G27" s="64" t="s">
        <v>29</v>
      </c>
    </row>
    <row r="28" spans="1:7" x14ac:dyDescent="0.25">
      <c r="A28" s="2" t="s">
        <v>4</v>
      </c>
      <c r="B28" s="88">
        <v>207</v>
      </c>
      <c r="C28" s="88">
        <v>0</v>
      </c>
      <c r="D28" s="93"/>
      <c r="E28" s="65">
        <f>D28*80%</f>
        <v>0</v>
      </c>
      <c r="F28" s="65">
        <f>B28*D28</f>
        <v>0</v>
      </c>
      <c r="G28" s="65">
        <f>C28*E28</f>
        <v>0</v>
      </c>
    </row>
    <row r="29" spans="1:7" x14ac:dyDescent="0.25">
      <c r="A29" s="2" t="s">
        <v>5</v>
      </c>
      <c r="B29" s="88">
        <v>207</v>
      </c>
      <c r="C29" s="88">
        <v>0</v>
      </c>
      <c r="D29" s="93"/>
      <c r="E29" s="65">
        <f t="shared" ref="E29:E33" si="5">D29*80%</f>
        <v>0</v>
      </c>
      <c r="F29" s="65">
        <f t="shared" ref="F29:F33" si="6">B29*D29</f>
        <v>0</v>
      </c>
      <c r="G29" s="65">
        <f t="shared" ref="G29:G33" si="7">C29*E29</f>
        <v>0</v>
      </c>
    </row>
    <row r="30" spans="1:7" x14ac:dyDescent="0.25">
      <c r="A30" s="2" t="s">
        <v>6</v>
      </c>
      <c r="B30" s="88">
        <v>207</v>
      </c>
      <c r="C30" s="88">
        <v>0</v>
      </c>
      <c r="D30" s="93"/>
      <c r="E30" s="65">
        <f t="shared" si="5"/>
        <v>0</v>
      </c>
      <c r="F30" s="65">
        <f t="shared" si="6"/>
        <v>0</v>
      </c>
      <c r="G30" s="65">
        <f t="shared" si="7"/>
        <v>0</v>
      </c>
    </row>
    <row r="31" spans="1:7" x14ac:dyDescent="0.25">
      <c r="A31" s="2" t="s">
        <v>7</v>
      </c>
      <c r="B31" s="88">
        <v>203</v>
      </c>
      <c r="C31" s="88">
        <v>0</v>
      </c>
      <c r="D31" s="93"/>
      <c r="E31" s="65">
        <f t="shared" si="5"/>
        <v>0</v>
      </c>
      <c r="F31" s="65">
        <f t="shared" si="6"/>
        <v>0</v>
      </c>
      <c r="G31" s="65">
        <f t="shared" si="7"/>
        <v>0</v>
      </c>
    </row>
    <row r="32" spans="1:7" x14ac:dyDescent="0.25">
      <c r="A32" s="2" t="s">
        <v>300</v>
      </c>
      <c r="B32" s="88">
        <v>203</v>
      </c>
      <c r="C32" s="88">
        <v>0</v>
      </c>
      <c r="D32" s="93"/>
      <c r="E32" s="65">
        <f t="shared" si="5"/>
        <v>0</v>
      </c>
      <c r="F32" s="65">
        <f t="shared" si="6"/>
        <v>0</v>
      </c>
      <c r="G32" s="65">
        <f t="shared" si="7"/>
        <v>0</v>
      </c>
    </row>
    <row r="33" spans="1:7" x14ac:dyDescent="0.25">
      <c r="A33" s="2" t="s">
        <v>9</v>
      </c>
      <c r="B33" s="88">
        <v>203</v>
      </c>
      <c r="C33" s="88">
        <v>0</v>
      </c>
      <c r="D33" s="93"/>
      <c r="E33" s="65">
        <f t="shared" si="5"/>
        <v>0</v>
      </c>
      <c r="F33" s="65">
        <f t="shared" si="6"/>
        <v>0</v>
      </c>
      <c r="G33" s="65">
        <f t="shared" si="7"/>
        <v>0</v>
      </c>
    </row>
    <row r="34" spans="1:7" x14ac:dyDescent="0.25">
      <c r="A34" s="6" t="s">
        <v>10</v>
      </c>
      <c r="B34" s="28">
        <f>SUM(B28:B33)</f>
        <v>1230</v>
      </c>
      <c r="C34" s="28">
        <f>SUM(C28:C33)</f>
        <v>0</v>
      </c>
      <c r="D34" s="104" t="s">
        <v>25</v>
      </c>
      <c r="E34" s="105"/>
      <c r="F34" s="66">
        <f>SUM(F28:F33)</f>
        <v>0</v>
      </c>
      <c r="G34" s="66">
        <f>SUM(G28:G33)</f>
        <v>0</v>
      </c>
    </row>
    <row r="35" spans="1:7" ht="24" x14ac:dyDescent="0.25">
      <c r="A35" s="4" t="s">
        <v>13</v>
      </c>
      <c r="B35" s="14" t="s">
        <v>297</v>
      </c>
      <c r="C35" s="14" t="s">
        <v>298</v>
      </c>
      <c r="D35" s="64" t="s">
        <v>26</v>
      </c>
      <c r="E35" s="64" t="s">
        <v>27</v>
      </c>
      <c r="F35" s="64" t="s">
        <v>28</v>
      </c>
      <c r="G35" s="64" t="s">
        <v>29</v>
      </c>
    </row>
    <row r="36" spans="1:7" x14ac:dyDescent="0.25">
      <c r="A36" s="2" t="s">
        <v>4</v>
      </c>
      <c r="B36" s="88">
        <v>150</v>
      </c>
      <c r="C36" s="88">
        <v>3</v>
      </c>
      <c r="D36" s="93"/>
      <c r="E36" s="65">
        <f>D36*80%</f>
        <v>0</v>
      </c>
      <c r="F36" s="65">
        <f>B36*D36</f>
        <v>0</v>
      </c>
      <c r="G36" s="65">
        <f>C36*E36</f>
        <v>0</v>
      </c>
    </row>
    <row r="37" spans="1:7" x14ac:dyDescent="0.25">
      <c r="A37" s="2" t="s">
        <v>5</v>
      </c>
      <c r="B37" s="88">
        <v>150</v>
      </c>
      <c r="C37" s="88">
        <v>3</v>
      </c>
      <c r="D37" s="93"/>
      <c r="E37" s="65">
        <f t="shared" ref="E37:E41" si="8">D37*80%</f>
        <v>0</v>
      </c>
      <c r="F37" s="65">
        <f t="shared" ref="F37:F41" si="9">B37*D37</f>
        <v>0</v>
      </c>
      <c r="G37" s="65">
        <f t="shared" ref="G37:G41" si="10">C37*E37</f>
        <v>0</v>
      </c>
    </row>
    <row r="38" spans="1:7" x14ac:dyDescent="0.25">
      <c r="A38" s="2" t="s">
        <v>6</v>
      </c>
      <c r="B38" s="88">
        <v>150</v>
      </c>
      <c r="C38" s="88">
        <v>3</v>
      </c>
      <c r="D38" s="93"/>
      <c r="E38" s="65">
        <f t="shared" si="8"/>
        <v>0</v>
      </c>
      <c r="F38" s="65">
        <f t="shared" si="9"/>
        <v>0</v>
      </c>
      <c r="G38" s="65">
        <f t="shared" si="10"/>
        <v>0</v>
      </c>
    </row>
    <row r="39" spans="1:7" x14ac:dyDescent="0.25">
      <c r="A39" s="2" t="s">
        <v>7</v>
      </c>
      <c r="B39" s="88">
        <v>157</v>
      </c>
      <c r="C39" s="88">
        <v>2</v>
      </c>
      <c r="D39" s="93"/>
      <c r="E39" s="65">
        <f t="shared" si="8"/>
        <v>0</v>
      </c>
      <c r="F39" s="65">
        <f t="shared" si="9"/>
        <v>0</v>
      </c>
      <c r="G39" s="65">
        <f t="shared" si="10"/>
        <v>0</v>
      </c>
    </row>
    <row r="40" spans="1:7" x14ac:dyDescent="0.25">
      <c r="A40" s="2" t="s">
        <v>300</v>
      </c>
      <c r="B40" s="88">
        <v>157</v>
      </c>
      <c r="C40" s="88">
        <v>2</v>
      </c>
      <c r="D40" s="93"/>
      <c r="E40" s="65">
        <f t="shared" si="8"/>
        <v>0</v>
      </c>
      <c r="F40" s="65">
        <f t="shared" si="9"/>
        <v>0</v>
      </c>
      <c r="G40" s="65">
        <f t="shared" si="10"/>
        <v>0</v>
      </c>
    </row>
    <row r="41" spans="1:7" x14ac:dyDescent="0.25">
      <c r="A41" s="2" t="s">
        <v>9</v>
      </c>
      <c r="B41" s="88">
        <v>157</v>
      </c>
      <c r="C41" s="88">
        <v>2</v>
      </c>
      <c r="D41" s="93"/>
      <c r="E41" s="65">
        <f t="shared" si="8"/>
        <v>0</v>
      </c>
      <c r="F41" s="65">
        <f t="shared" si="9"/>
        <v>0</v>
      </c>
      <c r="G41" s="65">
        <f t="shared" si="10"/>
        <v>0</v>
      </c>
    </row>
    <row r="42" spans="1:7" x14ac:dyDescent="0.25">
      <c r="A42" s="6" t="s">
        <v>10</v>
      </c>
      <c r="B42" s="28">
        <f>SUM(B36:B41)</f>
        <v>921</v>
      </c>
      <c r="C42" s="28">
        <f>SUM(C36:C41)</f>
        <v>15</v>
      </c>
      <c r="D42" s="104" t="s">
        <v>25</v>
      </c>
      <c r="E42" s="105"/>
      <c r="F42" s="66">
        <f>SUM(F36:F41)</f>
        <v>0</v>
      </c>
      <c r="G42" s="66">
        <f>SUM(G36:G41)</f>
        <v>0</v>
      </c>
    </row>
    <row r="43" spans="1:7" ht="24" x14ac:dyDescent="0.25">
      <c r="A43" s="7" t="s">
        <v>14</v>
      </c>
      <c r="B43" s="14" t="s">
        <v>297</v>
      </c>
      <c r="C43" s="14" t="s">
        <v>298</v>
      </c>
      <c r="D43" s="64" t="s">
        <v>26</v>
      </c>
      <c r="E43" s="64" t="s">
        <v>27</v>
      </c>
      <c r="F43" s="64" t="s">
        <v>28</v>
      </c>
      <c r="G43" s="64" t="s">
        <v>29</v>
      </c>
    </row>
    <row r="44" spans="1:7" x14ac:dyDescent="0.25">
      <c r="A44" s="2" t="s">
        <v>4</v>
      </c>
      <c r="B44" s="88">
        <v>33</v>
      </c>
      <c r="C44" s="88">
        <v>0</v>
      </c>
      <c r="D44" s="93"/>
      <c r="E44" s="65">
        <f>D44*80%</f>
        <v>0</v>
      </c>
      <c r="F44" s="65">
        <f>B44*D44</f>
        <v>0</v>
      </c>
      <c r="G44" s="65">
        <f>C44*E44</f>
        <v>0</v>
      </c>
    </row>
    <row r="45" spans="1:7" x14ac:dyDescent="0.25">
      <c r="A45" s="2" t="s">
        <v>5</v>
      </c>
      <c r="B45" s="88">
        <v>33</v>
      </c>
      <c r="C45" s="88">
        <v>0</v>
      </c>
      <c r="D45" s="93"/>
      <c r="E45" s="65">
        <f t="shared" ref="E45:E49" si="11">D45*80%</f>
        <v>0</v>
      </c>
      <c r="F45" s="65">
        <f t="shared" ref="F45:F49" si="12">B45*D45</f>
        <v>0</v>
      </c>
      <c r="G45" s="65">
        <f t="shared" ref="G45:G49" si="13">C45*E45</f>
        <v>0</v>
      </c>
    </row>
    <row r="46" spans="1:7" x14ac:dyDescent="0.25">
      <c r="A46" s="2" t="s">
        <v>6</v>
      </c>
      <c r="B46" s="88">
        <v>33</v>
      </c>
      <c r="C46" s="88">
        <v>0</v>
      </c>
      <c r="D46" s="93"/>
      <c r="E46" s="65">
        <f t="shared" si="11"/>
        <v>0</v>
      </c>
      <c r="F46" s="65">
        <f t="shared" si="12"/>
        <v>0</v>
      </c>
      <c r="G46" s="65">
        <f t="shared" si="13"/>
        <v>0</v>
      </c>
    </row>
    <row r="47" spans="1:7" x14ac:dyDescent="0.25">
      <c r="A47" s="2" t="s">
        <v>7</v>
      </c>
      <c r="B47" s="88">
        <v>33</v>
      </c>
      <c r="C47" s="88">
        <v>0</v>
      </c>
      <c r="D47" s="93"/>
      <c r="E47" s="65">
        <f t="shared" si="11"/>
        <v>0</v>
      </c>
      <c r="F47" s="65">
        <f t="shared" si="12"/>
        <v>0</v>
      </c>
      <c r="G47" s="65">
        <f t="shared" si="13"/>
        <v>0</v>
      </c>
    </row>
    <row r="48" spans="1:7" x14ac:dyDescent="0.25">
      <c r="A48" s="2" t="s">
        <v>300</v>
      </c>
      <c r="B48" s="88">
        <v>33</v>
      </c>
      <c r="C48" s="88">
        <v>0</v>
      </c>
      <c r="D48" s="93"/>
      <c r="E48" s="65">
        <f t="shared" si="11"/>
        <v>0</v>
      </c>
      <c r="F48" s="65">
        <f t="shared" si="12"/>
        <v>0</v>
      </c>
      <c r="G48" s="65">
        <f t="shared" si="13"/>
        <v>0</v>
      </c>
    </row>
    <row r="49" spans="1:7" x14ac:dyDescent="0.25">
      <c r="A49" s="2" t="s">
        <v>9</v>
      </c>
      <c r="B49" s="88">
        <v>33</v>
      </c>
      <c r="C49" s="88">
        <v>0</v>
      </c>
      <c r="D49" s="93"/>
      <c r="E49" s="65">
        <f t="shared" si="11"/>
        <v>0</v>
      </c>
      <c r="F49" s="65">
        <f t="shared" si="12"/>
        <v>0</v>
      </c>
      <c r="G49" s="65">
        <f t="shared" si="13"/>
        <v>0</v>
      </c>
    </row>
    <row r="50" spans="1:7" x14ac:dyDescent="0.25">
      <c r="A50" s="6" t="s">
        <v>10</v>
      </c>
      <c r="B50" s="28">
        <f>SUM(B44:B49)</f>
        <v>198</v>
      </c>
      <c r="C50" s="28">
        <f>SUM(C44:C49)</f>
        <v>0</v>
      </c>
      <c r="D50" s="104" t="s">
        <v>25</v>
      </c>
      <c r="E50" s="105"/>
      <c r="F50" s="66">
        <f>SUM(F44:F49)</f>
        <v>0</v>
      </c>
      <c r="G50" s="66">
        <f>SUM(G44:G49)</f>
        <v>0</v>
      </c>
    </row>
    <row r="51" spans="1:7" ht="24" x14ac:dyDescent="0.25">
      <c r="A51" s="4" t="s">
        <v>15</v>
      </c>
      <c r="B51" s="14" t="s">
        <v>297</v>
      </c>
      <c r="C51" s="14" t="s">
        <v>298</v>
      </c>
      <c r="D51" s="64" t="s">
        <v>26</v>
      </c>
      <c r="E51" s="64" t="s">
        <v>27</v>
      </c>
      <c r="F51" s="64" t="s">
        <v>28</v>
      </c>
      <c r="G51" s="64" t="s">
        <v>29</v>
      </c>
    </row>
    <row r="52" spans="1:7" x14ac:dyDescent="0.25">
      <c r="A52" s="2" t="s">
        <v>4</v>
      </c>
      <c r="B52" s="88">
        <v>2</v>
      </c>
      <c r="C52" s="88">
        <v>0</v>
      </c>
      <c r="D52" s="93"/>
      <c r="E52" s="65">
        <f>D52*80%</f>
        <v>0</v>
      </c>
      <c r="F52" s="65">
        <f>B52*D52</f>
        <v>0</v>
      </c>
      <c r="G52" s="65">
        <f>C52*E52</f>
        <v>0</v>
      </c>
    </row>
    <row r="53" spans="1:7" x14ac:dyDescent="0.25">
      <c r="A53" s="2" t="s">
        <v>5</v>
      </c>
      <c r="B53" s="88">
        <v>2</v>
      </c>
      <c r="C53" s="88">
        <v>0</v>
      </c>
      <c r="D53" s="93"/>
      <c r="E53" s="65">
        <f t="shared" ref="E53:E57" si="14">D53*80%</f>
        <v>0</v>
      </c>
      <c r="F53" s="65">
        <f t="shared" ref="F53:F57" si="15">B53*D53</f>
        <v>0</v>
      </c>
      <c r="G53" s="65">
        <f t="shared" ref="G53:G57" si="16">C53*E53</f>
        <v>0</v>
      </c>
    </row>
    <row r="54" spans="1:7" x14ac:dyDescent="0.25">
      <c r="A54" s="2" t="s">
        <v>6</v>
      </c>
      <c r="B54" s="88">
        <v>2</v>
      </c>
      <c r="C54" s="88">
        <v>0</v>
      </c>
      <c r="D54" s="93"/>
      <c r="E54" s="65">
        <f t="shared" si="14"/>
        <v>0</v>
      </c>
      <c r="F54" s="65">
        <f t="shared" si="15"/>
        <v>0</v>
      </c>
      <c r="G54" s="65">
        <f t="shared" si="16"/>
        <v>0</v>
      </c>
    </row>
    <row r="55" spans="1:7" x14ac:dyDescent="0.25">
      <c r="A55" s="2" t="s">
        <v>7</v>
      </c>
      <c r="B55" s="88">
        <v>2</v>
      </c>
      <c r="C55" s="88">
        <v>0</v>
      </c>
      <c r="D55" s="93"/>
      <c r="E55" s="65">
        <f t="shared" si="14"/>
        <v>0</v>
      </c>
      <c r="F55" s="65">
        <f t="shared" si="15"/>
        <v>0</v>
      </c>
      <c r="G55" s="65">
        <f t="shared" si="16"/>
        <v>0</v>
      </c>
    </row>
    <row r="56" spans="1:7" x14ac:dyDescent="0.25">
      <c r="A56" s="2" t="s">
        <v>300</v>
      </c>
      <c r="B56" s="88">
        <v>2</v>
      </c>
      <c r="C56" s="88">
        <v>0</v>
      </c>
      <c r="D56" s="93"/>
      <c r="E56" s="65">
        <f t="shared" si="14"/>
        <v>0</v>
      </c>
      <c r="F56" s="65">
        <f t="shared" si="15"/>
        <v>0</v>
      </c>
      <c r="G56" s="65">
        <f t="shared" si="16"/>
        <v>0</v>
      </c>
    </row>
    <row r="57" spans="1:7" x14ac:dyDescent="0.25">
      <c r="A57" s="2" t="s">
        <v>9</v>
      </c>
      <c r="B57" s="88">
        <v>2</v>
      </c>
      <c r="C57" s="88">
        <v>0</v>
      </c>
      <c r="D57" s="93"/>
      <c r="E57" s="65">
        <f t="shared" si="14"/>
        <v>0</v>
      </c>
      <c r="F57" s="65">
        <f t="shared" si="15"/>
        <v>0</v>
      </c>
      <c r="G57" s="65">
        <f t="shared" si="16"/>
        <v>0</v>
      </c>
    </row>
    <row r="58" spans="1:7" x14ac:dyDescent="0.25">
      <c r="A58" s="6" t="s">
        <v>10</v>
      </c>
      <c r="B58" s="28">
        <f>SUM(B52:B57)</f>
        <v>12</v>
      </c>
      <c r="C58" s="28">
        <f>SUM(C52:C57)</f>
        <v>0</v>
      </c>
      <c r="D58" s="104" t="s">
        <v>25</v>
      </c>
      <c r="E58" s="105"/>
      <c r="F58" s="66">
        <f>SUM(F52:F57)</f>
        <v>0</v>
      </c>
      <c r="G58" s="66">
        <f>SUM(G52:G57)</f>
        <v>0</v>
      </c>
    </row>
    <row r="59" spans="1:7" ht="24" x14ac:dyDescent="0.25">
      <c r="A59" s="7" t="s">
        <v>16</v>
      </c>
      <c r="B59" s="14" t="s">
        <v>297</v>
      </c>
      <c r="C59" s="14" t="s">
        <v>298</v>
      </c>
      <c r="D59" s="64" t="s">
        <v>26</v>
      </c>
      <c r="E59" s="64" t="s">
        <v>27</v>
      </c>
      <c r="F59" s="64" t="s">
        <v>28</v>
      </c>
      <c r="G59" s="64" t="s">
        <v>29</v>
      </c>
    </row>
    <row r="60" spans="1:7" x14ac:dyDescent="0.25">
      <c r="A60" s="2" t="s">
        <v>4</v>
      </c>
      <c r="B60" s="88">
        <v>0</v>
      </c>
      <c r="C60" s="88">
        <v>0</v>
      </c>
      <c r="D60" s="93"/>
      <c r="E60" s="65">
        <f>D60*80%</f>
        <v>0</v>
      </c>
      <c r="F60" s="65">
        <f>B60*D60</f>
        <v>0</v>
      </c>
      <c r="G60" s="65">
        <f>C60*E60</f>
        <v>0</v>
      </c>
    </row>
    <row r="61" spans="1:7" x14ac:dyDescent="0.25">
      <c r="A61" s="2" t="s">
        <v>5</v>
      </c>
      <c r="B61" s="88">
        <v>0</v>
      </c>
      <c r="C61" s="88">
        <v>0</v>
      </c>
      <c r="D61" s="93"/>
      <c r="E61" s="65">
        <f t="shared" ref="E61:E65" si="17">D61*80%</f>
        <v>0</v>
      </c>
      <c r="F61" s="65">
        <f t="shared" ref="F61:F65" si="18">B61*D61</f>
        <v>0</v>
      </c>
      <c r="G61" s="65">
        <f t="shared" ref="G61:G65" si="19">C61*E61</f>
        <v>0</v>
      </c>
    </row>
    <row r="62" spans="1:7" x14ac:dyDescent="0.25">
      <c r="A62" s="2" t="s">
        <v>6</v>
      </c>
      <c r="B62" s="88">
        <v>0</v>
      </c>
      <c r="C62" s="88">
        <v>0</v>
      </c>
      <c r="D62" s="93"/>
      <c r="E62" s="65">
        <f t="shared" si="17"/>
        <v>0</v>
      </c>
      <c r="F62" s="65">
        <f t="shared" si="18"/>
        <v>0</v>
      </c>
      <c r="G62" s="65">
        <f t="shared" si="19"/>
        <v>0</v>
      </c>
    </row>
    <row r="63" spans="1:7" x14ac:dyDescent="0.25">
      <c r="A63" s="2" t="s">
        <v>7</v>
      </c>
      <c r="B63" s="88">
        <v>0</v>
      </c>
      <c r="C63" s="88">
        <v>0</v>
      </c>
      <c r="D63" s="93"/>
      <c r="E63" s="65">
        <f t="shared" si="17"/>
        <v>0</v>
      </c>
      <c r="F63" s="65">
        <f t="shared" si="18"/>
        <v>0</v>
      </c>
      <c r="G63" s="65">
        <f t="shared" si="19"/>
        <v>0</v>
      </c>
    </row>
    <row r="64" spans="1:7" x14ac:dyDescent="0.25">
      <c r="A64" s="2" t="s">
        <v>300</v>
      </c>
      <c r="B64" s="88">
        <v>0</v>
      </c>
      <c r="C64" s="88">
        <v>0</v>
      </c>
      <c r="D64" s="93"/>
      <c r="E64" s="65">
        <f t="shared" si="17"/>
        <v>0</v>
      </c>
      <c r="F64" s="65">
        <f t="shared" si="18"/>
        <v>0</v>
      </c>
      <c r="G64" s="65">
        <f t="shared" si="19"/>
        <v>0</v>
      </c>
    </row>
    <row r="65" spans="1:7" x14ac:dyDescent="0.25">
      <c r="A65" s="2" t="s">
        <v>9</v>
      </c>
      <c r="B65" s="88">
        <v>0</v>
      </c>
      <c r="C65" s="88">
        <v>0</v>
      </c>
      <c r="D65" s="93"/>
      <c r="E65" s="65">
        <f t="shared" si="17"/>
        <v>0</v>
      </c>
      <c r="F65" s="65">
        <f t="shared" si="18"/>
        <v>0</v>
      </c>
      <c r="G65" s="65">
        <f t="shared" si="19"/>
        <v>0</v>
      </c>
    </row>
    <row r="66" spans="1:7" x14ac:dyDescent="0.25">
      <c r="A66" s="6" t="s">
        <v>10</v>
      </c>
      <c r="B66" s="28">
        <v>0</v>
      </c>
      <c r="C66" s="28">
        <v>0</v>
      </c>
      <c r="D66" s="104" t="s">
        <v>25</v>
      </c>
      <c r="E66" s="105"/>
      <c r="F66" s="66">
        <f>SUM(F60:F65)</f>
        <v>0</v>
      </c>
      <c r="G66" s="66">
        <f>SUM(G60:G65)</f>
        <v>0</v>
      </c>
    </row>
    <row r="67" spans="1:7" ht="24" x14ac:dyDescent="0.25">
      <c r="A67" s="7" t="s">
        <v>17</v>
      </c>
      <c r="B67" s="14" t="s">
        <v>297</v>
      </c>
      <c r="C67" s="14" t="s">
        <v>298</v>
      </c>
      <c r="D67" s="64" t="s">
        <v>26</v>
      </c>
      <c r="E67" s="64" t="s">
        <v>27</v>
      </c>
      <c r="F67" s="64" t="s">
        <v>28</v>
      </c>
      <c r="G67" s="64" t="s">
        <v>29</v>
      </c>
    </row>
    <row r="68" spans="1:7" x14ac:dyDescent="0.25">
      <c r="A68" s="2" t="s">
        <v>4</v>
      </c>
      <c r="B68" s="88">
        <v>0</v>
      </c>
      <c r="C68" s="88">
        <v>0</v>
      </c>
      <c r="D68" s="93"/>
      <c r="E68" s="65">
        <f>D68*80%</f>
        <v>0</v>
      </c>
      <c r="F68" s="65">
        <f>B68*D68</f>
        <v>0</v>
      </c>
      <c r="G68" s="65">
        <f>C68*E68</f>
        <v>0</v>
      </c>
    </row>
    <row r="69" spans="1:7" x14ac:dyDescent="0.25">
      <c r="A69" s="2" t="s">
        <v>5</v>
      </c>
      <c r="B69" s="88">
        <v>0</v>
      </c>
      <c r="C69" s="88">
        <v>0</v>
      </c>
      <c r="D69" s="93"/>
      <c r="E69" s="65">
        <f t="shared" ref="E69:E73" si="20">D69*80%</f>
        <v>0</v>
      </c>
      <c r="F69" s="65">
        <f t="shared" ref="F69:F73" si="21">B69*D69</f>
        <v>0</v>
      </c>
      <c r="G69" s="65">
        <f t="shared" ref="G69:G73" si="22">C69*E69</f>
        <v>0</v>
      </c>
    </row>
    <row r="70" spans="1:7" x14ac:dyDescent="0.25">
      <c r="A70" s="2" t="s">
        <v>6</v>
      </c>
      <c r="B70" s="88">
        <v>0</v>
      </c>
      <c r="C70" s="88">
        <v>0</v>
      </c>
      <c r="D70" s="93"/>
      <c r="E70" s="65">
        <f t="shared" si="20"/>
        <v>0</v>
      </c>
      <c r="F70" s="65">
        <f t="shared" si="21"/>
        <v>0</v>
      </c>
      <c r="G70" s="65">
        <f t="shared" si="22"/>
        <v>0</v>
      </c>
    </row>
    <row r="71" spans="1:7" x14ac:dyDescent="0.25">
      <c r="A71" s="2" t="s">
        <v>7</v>
      </c>
      <c r="B71" s="88">
        <v>0</v>
      </c>
      <c r="C71" s="88">
        <v>0</v>
      </c>
      <c r="D71" s="93"/>
      <c r="E71" s="65">
        <f t="shared" si="20"/>
        <v>0</v>
      </c>
      <c r="F71" s="65">
        <f t="shared" si="21"/>
        <v>0</v>
      </c>
      <c r="G71" s="65">
        <f t="shared" si="22"/>
        <v>0</v>
      </c>
    </row>
    <row r="72" spans="1:7" x14ac:dyDescent="0.25">
      <c r="A72" s="2" t="s">
        <v>300</v>
      </c>
      <c r="B72" s="88">
        <v>0</v>
      </c>
      <c r="C72" s="88">
        <v>0</v>
      </c>
      <c r="D72" s="93"/>
      <c r="E72" s="65">
        <f t="shared" si="20"/>
        <v>0</v>
      </c>
      <c r="F72" s="65">
        <f t="shared" si="21"/>
        <v>0</v>
      </c>
      <c r="G72" s="65">
        <f t="shared" si="22"/>
        <v>0</v>
      </c>
    </row>
    <row r="73" spans="1:7" x14ac:dyDescent="0.25">
      <c r="A73" s="2" t="s">
        <v>9</v>
      </c>
      <c r="B73" s="88">
        <v>0</v>
      </c>
      <c r="C73" s="88">
        <v>0</v>
      </c>
      <c r="D73" s="93"/>
      <c r="E73" s="65">
        <f t="shared" si="20"/>
        <v>0</v>
      </c>
      <c r="F73" s="65">
        <f t="shared" si="21"/>
        <v>0</v>
      </c>
      <c r="G73" s="65">
        <f t="shared" si="22"/>
        <v>0</v>
      </c>
    </row>
    <row r="74" spans="1:7" x14ac:dyDescent="0.25">
      <c r="A74" s="6" t="s">
        <v>10</v>
      </c>
      <c r="B74" s="28">
        <v>0</v>
      </c>
      <c r="C74" s="28">
        <v>0</v>
      </c>
      <c r="D74" s="104" t="s">
        <v>25</v>
      </c>
      <c r="E74" s="105"/>
      <c r="F74" s="66">
        <f>SUM(F68:F73)</f>
        <v>0</v>
      </c>
      <c r="G74" s="66">
        <f>SUM(G68:G73)</f>
        <v>0</v>
      </c>
    </row>
    <row r="75" spans="1:7" ht="24" x14ac:dyDescent="0.25">
      <c r="A75" s="7" t="s">
        <v>18</v>
      </c>
      <c r="B75" s="14" t="s">
        <v>297</v>
      </c>
      <c r="C75" s="14" t="s">
        <v>298</v>
      </c>
      <c r="D75" s="64" t="s">
        <v>26</v>
      </c>
      <c r="E75" s="64" t="s">
        <v>27</v>
      </c>
      <c r="F75" s="64" t="s">
        <v>28</v>
      </c>
      <c r="G75" s="64" t="s">
        <v>29</v>
      </c>
    </row>
    <row r="76" spans="1:7" x14ac:dyDescent="0.25">
      <c r="A76" s="2" t="s">
        <v>4</v>
      </c>
      <c r="B76" s="88">
        <v>0</v>
      </c>
      <c r="C76" s="88">
        <v>0</v>
      </c>
      <c r="D76" s="93"/>
      <c r="E76" s="65">
        <f>D76*80%</f>
        <v>0</v>
      </c>
      <c r="F76" s="65">
        <f>B76*D76</f>
        <v>0</v>
      </c>
      <c r="G76" s="65">
        <f>C76*E76</f>
        <v>0</v>
      </c>
    </row>
    <row r="77" spans="1:7" x14ac:dyDescent="0.25">
      <c r="A77" s="2" t="s">
        <v>5</v>
      </c>
      <c r="B77" s="88">
        <v>0</v>
      </c>
      <c r="C77" s="88">
        <v>0</v>
      </c>
      <c r="D77" s="93"/>
      <c r="E77" s="65">
        <f t="shared" ref="E77:E81" si="23">D77*80%</f>
        <v>0</v>
      </c>
      <c r="F77" s="65">
        <f t="shared" ref="F77:F81" si="24">B77*D77</f>
        <v>0</v>
      </c>
      <c r="G77" s="65">
        <f t="shared" ref="G77:G81" si="25">C77*E77</f>
        <v>0</v>
      </c>
    </row>
    <row r="78" spans="1:7" x14ac:dyDescent="0.25">
      <c r="A78" s="2" t="s">
        <v>6</v>
      </c>
      <c r="B78" s="88">
        <v>0</v>
      </c>
      <c r="C78" s="88">
        <v>0</v>
      </c>
      <c r="D78" s="93"/>
      <c r="E78" s="65">
        <f t="shared" si="23"/>
        <v>0</v>
      </c>
      <c r="F78" s="65">
        <f t="shared" si="24"/>
        <v>0</v>
      </c>
      <c r="G78" s="65">
        <f t="shared" si="25"/>
        <v>0</v>
      </c>
    </row>
    <row r="79" spans="1:7" x14ac:dyDescent="0.25">
      <c r="A79" s="2" t="s">
        <v>7</v>
      </c>
      <c r="B79" s="88">
        <v>0</v>
      </c>
      <c r="C79" s="88">
        <v>0</v>
      </c>
      <c r="D79" s="93"/>
      <c r="E79" s="65">
        <f t="shared" si="23"/>
        <v>0</v>
      </c>
      <c r="F79" s="65">
        <f t="shared" si="24"/>
        <v>0</v>
      </c>
      <c r="G79" s="65">
        <f t="shared" si="25"/>
        <v>0</v>
      </c>
    </row>
    <row r="80" spans="1:7" x14ac:dyDescent="0.25">
      <c r="A80" s="2" t="s">
        <v>300</v>
      </c>
      <c r="B80" s="88">
        <v>0</v>
      </c>
      <c r="C80" s="88">
        <v>0</v>
      </c>
      <c r="D80" s="93"/>
      <c r="E80" s="65">
        <f t="shared" si="23"/>
        <v>0</v>
      </c>
      <c r="F80" s="65">
        <f t="shared" si="24"/>
        <v>0</v>
      </c>
      <c r="G80" s="65">
        <f t="shared" si="25"/>
        <v>0</v>
      </c>
    </row>
    <row r="81" spans="1:7" x14ac:dyDescent="0.25">
      <c r="A81" s="2" t="s">
        <v>9</v>
      </c>
      <c r="B81" s="88">
        <v>0</v>
      </c>
      <c r="C81" s="88">
        <v>0</v>
      </c>
      <c r="D81" s="93"/>
      <c r="E81" s="65">
        <f t="shared" si="23"/>
        <v>0</v>
      </c>
      <c r="F81" s="65">
        <f t="shared" si="24"/>
        <v>0</v>
      </c>
      <c r="G81" s="65">
        <f t="shared" si="25"/>
        <v>0</v>
      </c>
    </row>
    <row r="82" spans="1:7" x14ac:dyDescent="0.25">
      <c r="A82" s="6" t="s">
        <v>10</v>
      </c>
      <c r="B82" s="28">
        <v>0</v>
      </c>
      <c r="C82" s="28">
        <v>0</v>
      </c>
      <c r="D82" s="104" t="s">
        <v>25</v>
      </c>
      <c r="E82" s="105"/>
      <c r="F82" s="66">
        <f>SUM(F76:F81)</f>
        <v>0</v>
      </c>
      <c r="G82" s="66">
        <f>SUM(G76:G81)</f>
        <v>0</v>
      </c>
    </row>
    <row r="83" spans="1:7" ht="24" x14ac:dyDescent="0.25">
      <c r="A83" s="4" t="s">
        <v>19</v>
      </c>
      <c r="B83" s="14" t="s">
        <v>297</v>
      </c>
      <c r="C83" s="14" t="s">
        <v>298</v>
      </c>
      <c r="D83" s="64" t="s">
        <v>26</v>
      </c>
      <c r="E83" s="64" t="s">
        <v>27</v>
      </c>
      <c r="F83" s="64" t="s">
        <v>28</v>
      </c>
      <c r="G83" s="64" t="s">
        <v>29</v>
      </c>
    </row>
    <row r="84" spans="1:7" x14ac:dyDescent="0.25">
      <c r="A84" s="2" t="s">
        <v>4</v>
      </c>
      <c r="B84" s="88">
        <v>0</v>
      </c>
      <c r="C84" s="88">
        <v>0</v>
      </c>
      <c r="D84" s="93"/>
      <c r="E84" s="65">
        <f>D84*80%</f>
        <v>0</v>
      </c>
      <c r="F84" s="65">
        <f>B84*D84</f>
        <v>0</v>
      </c>
      <c r="G84" s="65">
        <f>C84*E84</f>
        <v>0</v>
      </c>
    </row>
    <row r="85" spans="1:7" x14ac:dyDescent="0.25">
      <c r="A85" s="2" t="s">
        <v>5</v>
      </c>
      <c r="B85" s="88">
        <v>0</v>
      </c>
      <c r="C85" s="88">
        <v>0</v>
      </c>
      <c r="D85" s="93"/>
      <c r="E85" s="65">
        <f t="shared" ref="E85:E89" si="26">D85*80%</f>
        <v>0</v>
      </c>
      <c r="F85" s="65">
        <f t="shared" ref="F85:F89" si="27">B85*D85</f>
        <v>0</v>
      </c>
      <c r="G85" s="65">
        <f t="shared" ref="G85:G89" si="28">C85*E85</f>
        <v>0</v>
      </c>
    </row>
    <row r="86" spans="1:7" x14ac:dyDescent="0.25">
      <c r="A86" s="2" t="s">
        <v>6</v>
      </c>
      <c r="B86" s="88">
        <v>0</v>
      </c>
      <c r="C86" s="88">
        <v>0</v>
      </c>
      <c r="D86" s="93"/>
      <c r="E86" s="65">
        <f t="shared" si="26"/>
        <v>0</v>
      </c>
      <c r="F86" s="65">
        <f t="shared" si="27"/>
        <v>0</v>
      </c>
      <c r="G86" s="65">
        <f t="shared" si="28"/>
        <v>0</v>
      </c>
    </row>
    <row r="87" spans="1:7" x14ac:dyDescent="0.25">
      <c r="A87" s="2" t="s">
        <v>7</v>
      </c>
      <c r="B87" s="88">
        <v>0</v>
      </c>
      <c r="C87" s="88">
        <v>0</v>
      </c>
      <c r="D87" s="93"/>
      <c r="E87" s="65">
        <f t="shared" si="26"/>
        <v>0</v>
      </c>
      <c r="F87" s="65">
        <f t="shared" si="27"/>
        <v>0</v>
      </c>
      <c r="G87" s="65">
        <f t="shared" si="28"/>
        <v>0</v>
      </c>
    </row>
    <row r="88" spans="1:7" x14ac:dyDescent="0.25">
      <c r="A88" s="2" t="s">
        <v>300</v>
      </c>
      <c r="B88" s="88">
        <v>0</v>
      </c>
      <c r="C88" s="88">
        <v>0</v>
      </c>
      <c r="D88" s="93"/>
      <c r="E88" s="65">
        <f t="shared" si="26"/>
        <v>0</v>
      </c>
      <c r="F88" s="65">
        <f t="shared" si="27"/>
        <v>0</v>
      </c>
      <c r="G88" s="65">
        <f t="shared" si="28"/>
        <v>0</v>
      </c>
    </row>
    <row r="89" spans="1:7" x14ac:dyDescent="0.25">
      <c r="A89" s="2" t="s">
        <v>9</v>
      </c>
      <c r="B89" s="88">
        <v>0</v>
      </c>
      <c r="C89" s="88">
        <v>0</v>
      </c>
      <c r="D89" s="93"/>
      <c r="E89" s="65">
        <f t="shared" si="26"/>
        <v>0</v>
      </c>
      <c r="F89" s="65">
        <f t="shared" si="27"/>
        <v>0</v>
      </c>
      <c r="G89" s="65">
        <f t="shared" si="28"/>
        <v>0</v>
      </c>
    </row>
    <row r="90" spans="1:7" x14ac:dyDescent="0.25">
      <c r="A90" s="6" t="s">
        <v>10</v>
      </c>
      <c r="B90" s="28">
        <v>0</v>
      </c>
      <c r="C90" s="28">
        <v>0</v>
      </c>
      <c r="D90" s="104" t="s">
        <v>25</v>
      </c>
      <c r="E90" s="105"/>
      <c r="F90" s="66">
        <f>SUM(F84:F89)</f>
        <v>0</v>
      </c>
      <c r="G90" s="66">
        <f>SUM(G84:G89)</f>
        <v>0</v>
      </c>
    </row>
    <row r="91" spans="1:7" ht="24" x14ac:dyDescent="0.25">
      <c r="A91" s="7" t="s">
        <v>20</v>
      </c>
      <c r="B91" s="14" t="s">
        <v>297</v>
      </c>
      <c r="C91" s="14" t="s">
        <v>298</v>
      </c>
      <c r="D91" s="64" t="s">
        <v>26</v>
      </c>
      <c r="E91" s="64" t="s">
        <v>27</v>
      </c>
      <c r="F91" s="64" t="s">
        <v>28</v>
      </c>
      <c r="G91" s="64" t="s">
        <v>29</v>
      </c>
    </row>
    <row r="92" spans="1:7" x14ac:dyDescent="0.25">
      <c r="A92" s="2" t="s">
        <v>4</v>
      </c>
      <c r="B92" s="88">
        <v>0</v>
      </c>
      <c r="C92" s="88">
        <v>0</v>
      </c>
      <c r="D92" s="93"/>
      <c r="E92" s="65">
        <f>D92*80%</f>
        <v>0</v>
      </c>
      <c r="F92" s="65">
        <f>B92*D92</f>
        <v>0</v>
      </c>
      <c r="G92" s="65">
        <f>C92*E92</f>
        <v>0</v>
      </c>
    </row>
    <row r="93" spans="1:7" x14ac:dyDescent="0.25">
      <c r="A93" s="2" t="s">
        <v>5</v>
      </c>
      <c r="B93" s="88">
        <v>0</v>
      </c>
      <c r="C93" s="88">
        <v>0</v>
      </c>
      <c r="D93" s="93"/>
      <c r="E93" s="65">
        <f t="shared" ref="E93:E97" si="29">D93*80%</f>
        <v>0</v>
      </c>
      <c r="F93" s="65">
        <f t="shared" ref="F93:F97" si="30">B93*D93</f>
        <v>0</v>
      </c>
      <c r="G93" s="65">
        <f t="shared" ref="G93:G97" si="31">C93*E93</f>
        <v>0</v>
      </c>
    </row>
    <row r="94" spans="1:7" x14ac:dyDescent="0.25">
      <c r="A94" s="2" t="s">
        <v>6</v>
      </c>
      <c r="B94" s="88">
        <v>0</v>
      </c>
      <c r="C94" s="88">
        <v>0</v>
      </c>
      <c r="D94" s="93"/>
      <c r="E94" s="65">
        <f t="shared" si="29"/>
        <v>0</v>
      </c>
      <c r="F94" s="65">
        <f t="shared" si="30"/>
        <v>0</v>
      </c>
      <c r="G94" s="65">
        <f t="shared" si="31"/>
        <v>0</v>
      </c>
    </row>
    <row r="95" spans="1:7" x14ac:dyDescent="0.25">
      <c r="A95" s="2" t="s">
        <v>7</v>
      </c>
      <c r="B95" s="88">
        <v>0</v>
      </c>
      <c r="C95" s="88">
        <v>0</v>
      </c>
      <c r="D95" s="93"/>
      <c r="E95" s="65">
        <f t="shared" si="29"/>
        <v>0</v>
      </c>
      <c r="F95" s="65">
        <f t="shared" si="30"/>
        <v>0</v>
      </c>
      <c r="G95" s="65">
        <f t="shared" si="31"/>
        <v>0</v>
      </c>
    </row>
    <row r="96" spans="1:7" x14ac:dyDescent="0.25">
      <c r="A96" s="2" t="s">
        <v>300</v>
      </c>
      <c r="B96" s="88">
        <v>0</v>
      </c>
      <c r="C96" s="88">
        <v>0</v>
      </c>
      <c r="D96" s="93"/>
      <c r="E96" s="65">
        <f t="shared" si="29"/>
        <v>0</v>
      </c>
      <c r="F96" s="65">
        <f t="shared" si="30"/>
        <v>0</v>
      </c>
      <c r="G96" s="65">
        <f t="shared" si="31"/>
        <v>0</v>
      </c>
    </row>
    <row r="97" spans="1:7" x14ac:dyDescent="0.25">
      <c r="A97" s="2" t="s">
        <v>9</v>
      </c>
      <c r="B97" s="88">
        <v>0</v>
      </c>
      <c r="C97" s="88">
        <v>0</v>
      </c>
      <c r="D97" s="93"/>
      <c r="E97" s="65">
        <f t="shared" si="29"/>
        <v>0</v>
      </c>
      <c r="F97" s="65">
        <f t="shared" si="30"/>
        <v>0</v>
      </c>
      <c r="G97" s="65">
        <f t="shared" si="31"/>
        <v>0</v>
      </c>
    </row>
    <row r="98" spans="1:7" x14ac:dyDescent="0.25">
      <c r="A98" s="6" t="s">
        <v>10</v>
      </c>
      <c r="B98" s="28">
        <v>0</v>
      </c>
      <c r="C98" s="28">
        <v>0</v>
      </c>
      <c r="D98" s="104" t="s">
        <v>25</v>
      </c>
      <c r="E98" s="105"/>
      <c r="F98" s="66">
        <f>SUM(F92:F97)</f>
        <v>0</v>
      </c>
      <c r="G98" s="66">
        <f>SUM(G92:G97)</f>
        <v>0</v>
      </c>
    </row>
    <row r="99" spans="1:7" x14ac:dyDescent="0.25">
      <c r="A99" s="3" t="s">
        <v>1</v>
      </c>
      <c r="B99" s="31">
        <f>B98+B90+B82+B74++B66+B58+B50++B42+B34+B26+B18+B10</f>
        <v>9813</v>
      </c>
      <c r="C99" s="31">
        <f>C98+C90+C82+C74+C66+C58+C50+C42+C34+C26</f>
        <v>15</v>
      </c>
      <c r="F99" s="67">
        <f>F98+F90+F82++F74+F66+F58+F50+F42+F34++F26+F18+F10</f>
        <v>0</v>
      </c>
      <c r="G99" s="67">
        <f>G98+G90+G82+G74++G66+G58+G50+G42+G34+G26</f>
        <v>0</v>
      </c>
    </row>
    <row r="100" spans="1:7" x14ac:dyDescent="0.25">
      <c r="A100" s="11" t="s">
        <v>30</v>
      </c>
      <c r="B100" s="106">
        <f>B99+C99</f>
        <v>9828</v>
      </c>
      <c r="C100" s="107"/>
      <c r="F100" s="108">
        <f>F99+G99</f>
        <v>0</v>
      </c>
      <c r="G100" s="109"/>
    </row>
    <row r="101" spans="1:7" x14ac:dyDescent="0.25">
      <c r="A101" s="102" t="s">
        <v>31</v>
      </c>
      <c r="B101" s="102"/>
      <c r="C101" s="102"/>
      <c r="D101" s="102"/>
      <c r="E101" s="102"/>
      <c r="F101" s="103">
        <f>F100*2%</f>
        <v>0</v>
      </c>
      <c r="G101" s="103"/>
    </row>
    <row r="102" spans="1:7" x14ac:dyDescent="0.25">
      <c r="A102" s="102" t="s">
        <v>32</v>
      </c>
      <c r="B102" s="102"/>
      <c r="C102" s="102"/>
      <c r="D102" s="102"/>
      <c r="E102" s="102"/>
      <c r="F102" s="103">
        <f>F100*2%</f>
        <v>0</v>
      </c>
      <c r="G102" s="103"/>
    </row>
    <row r="103" spans="1:7" x14ac:dyDescent="0.25">
      <c r="A103" s="102" t="s">
        <v>33</v>
      </c>
      <c r="B103" s="102"/>
      <c r="C103" s="102"/>
      <c r="D103" s="102"/>
      <c r="E103" s="102"/>
      <c r="F103" s="103">
        <f>F100+F101+F102</f>
        <v>0</v>
      </c>
      <c r="G103" s="103"/>
    </row>
    <row r="104" spans="1:7" x14ac:dyDescent="0.25">
      <c r="A104" s="102" t="s">
        <v>34</v>
      </c>
      <c r="B104" s="102"/>
      <c r="C104" s="102"/>
      <c r="D104" s="102"/>
      <c r="E104" s="102"/>
      <c r="F104" s="103">
        <f>F103*12</f>
        <v>0</v>
      </c>
      <c r="G104" s="103"/>
    </row>
  </sheetData>
  <sheetProtection algorithmName="SHA-512" hashValue="Pob2vsYTWugKy5+3RAzX9CpZsTgJdl5kOTdYHPPzvwMoffPi9oYV5tZPO9ioIcsdybHLmbVccDXGX5JlUfSjbw==" saltValue="axOArS8t5vwcK2JoGWI2PQ==" spinCount="100000" sheet="1" objects="1" scenarios="1"/>
  <mergeCells count="71">
    <mergeCell ref="A1:G1"/>
    <mergeCell ref="B2:C2"/>
    <mergeCell ref="D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D90:E90"/>
    <mergeCell ref="B18:C18"/>
    <mergeCell ref="D18:E18"/>
    <mergeCell ref="F18:G18"/>
    <mergeCell ref="D26:E26"/>
    <mergeCell ref="D34:E34"/>
    <mergeCell ref="D42:E42"/>
    <mergeCell ref="D50:E50"/>
    <mergeCell ref="D58:E58"/>
    <mergeCell ref="D66:E66"/>
    <mergeCell ref="D74:E74"/>
    <mergeCell ref="D82:E82"/>
    <mergeCell ref="A103:E103"/>
    <mergeCell ref="F103:G103"/>
    <mergeCell ref="A104:E104"/>
    <mergeCell ref="F104:G104"/>
    <mergeCell ref="D98:E98"/>
    <mergeCell ref="B100:C100"/>
    <mergeCell ref="F100:G100"/>
    <mergeCell ref="A101:E101"/>
    <mergeCell ref="F101:G101"/>
    <mergeCell ref="A102:E102"/>
    <mergeCell ref="F102:G10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B15" sqref="B15:C15"/>
    </sheetView>
  </sheetViews>
  <sheetFormatPr defaultRowHeight="15" x14ac:dyDescent="0.25"/>
  <cols>
    <col min="1" max="1" width="19.7109375" customWidth="1"/>
    <col min="2" max="2" width="17.5703125" customWidth="1"/>
    <col min="3" max="3" width="15.28515625" style="35" customWidth="1"/>
    <col min="4" max="4" width="17.5703125" style="35" customWidth="1"/>
  </cols>
  <sheetData>
    <row r="1" spans="1:4" x14ac:dyDescent="0.25">
      <c r="A1" s="124" t="s">
        <v>39</v>
      </c>
      <c r="B1" s="124"/>
      <c r="C1" s="124"/>
      <c r="D1" s="124"/>
    </row>
    <row r="2" spans="1:4" ht="36" x14ac:dyDescent="0.25">
      <c r="A2" s="17" t="s">
        <v>0</v>
      </c>
      <c r="B2" s="24" t="s">
        <v>292</v>
      </c>
      <c r="C2" s="118" t="s">
        <v>293</v>
      </c>
      <c r="D2" s="118"/>
    </row>
    <row r="3" spans="1:4" x14ac:dyDescent="0.25">
      <c r="A3" s="26" t="s">
        <v>3</v>
      </c>
      <c r="B3" s="22" t="s">
        <v>2</v>
      </c>
      <c r="C3" s="64" t="s">
        <v>23</v>
      </c>
      <c r="D3" s="64" t="s">
        <v>24</v>
      </c>
    </row>
    <row r="4" spans="1:4" x14ac:dyDescent="0.25">
      <c r="A4" s="15" t="s">
        <v>4</v>
      </c>
      <c r="B4" s="87">
        <v>2174</v>
      </c>
      <c r="C4" s="94"/>
      <c r="D4" s="70">
        <f>B4*C4</f>
        <v>0</v>
      </c>
    </row>
    <row r="5" spans="1:4" x14ac:dyDescent="0.25">
      <c r="A5" s="15" t="s">
        <v>5</v>
      </c>
      <c r="B5" s="87">
        <v>0</v>
      </c>
      <c r="C5" s="94"/>
      <c r="D5" s="70">
        <f t="shared" ref="D5:D9" si="0">B5*C5</f>
        <v>0</v>
      </c>
    </row>
    <row r="6" spans="1:4" x14ac:dyDescent="0.25">
      <c r="A6" s="15" t="s">
        <v>6</v>
      </c>
      <c r="B6" s="87">
        <v>2174</v>
      </c>
      <c r="C6" s="94"/>
      <c r="D6" s="70">
        <f t="shared" si="0"/>
        <v>0</v>
      </c>
    </row>
    <row r="7" spans="1:4" x14ac:dyDescent="0.25">
      <c r="A7" s="15" t="s">
        <v>7</v>
      </c>
      <c r="B7" s="87">
        <v>1380</v>
      </c>
      <c r="C7" s="94"/>
      <c r="D7" s="70">
        <f t="shared" si="0"/>
        <v>0</v>
      </c>
    </row>
    <row r="8" spans="1:4" x14ac:dyDescent="0.25">
      <c r="A8" s="15" t="s">
        <v>300</v>
      </c>
      <c r="B8" s="87">
        <v>1380</v>
      </c>
      <c r="C8" s="94"/>
      <c r="D8" s="70">
        <f t="shared" si="0"/>
        <v>0</v>
      </c>
    </row>
    <row r="9" spans="1:4" x14ac:dyDescent="0.25">
      <c r="A9" s="15" t="s">
        <v>9</v>
      </c>
      <c r="B9" s="87">
        <v>0</v>
      </c>
      <c r="C9" s="94"/>
      <c r="D9" s="70">
        <f t="shared" si="0"/>
        <v>0</v>
      </c>
    </row>
    <row r="10" spans="1:4" x14ac:dyDescent="0.25">
      <c r="A10" s="18" t="s">
        <v>10</v>
      </c>
      <c r="B10" s="13">
        <f>SUM(B4:B9)</f>
        <v>7108</v>
      </c>
      <c r="C10" s="68" t="s">
        <v>25</v>
      </c>
      <c r="D10" s="68">
        <f>SUM(D4:D9)</f>
        <v>0</v>
      </c>
    </row>
    <row r="11" spans="1:4" x14ac:dyDescent="0.25">
      <c r="A11" s="30" t="s">
        <v>3</v>
      </c>
      <c r="B11" s="14" t="s">
        <v>11</v>
      </c>
      <c r="C11" s="64" t="s">
        <v>23</v>
      </c>
      <c r="D11" s="64" t="s">
        <v>24</v>
      </c>
    </row>
    <row r="12" spans="1:4" x14ac:dyDescent="0.25">
      <c r="A12" s="15" t="s">
        <v>4</v>
      </c>
      <c r="B12" s="87">
        <v>125</v>
      </c>
      <c r="C12" s="94"/>
      <c r="D12" s="70">
        <f>B12*C12</f>
        <v>0</v>
      </c>
    </row>
    <row r="13" spans="1:4" x14ac:dyDescent="0.25">
      <c r="A13" s="15" t="s">
        <v>5</v>
      </c>
      <c r="B13" s="87">
        <v>0</v>
      </c>
      <c r="C13" s="94"/>
      <c r="D13" s="70">
        <f t="shared" ref="D13:D17" si="1">B13*C13</f>
        <v>0</v>
      </c>
    </row>
    <row r="14" spans="1:4" x14ac:dyDescent="0.25">
      <c r="A14" s="15" t="s">
        <v>6</v>
      </c>
      <c r="B14" s="87">
        <v>125</v>
      </c>
      <c r="C14" s="94"/>
      <c r="D14" s="70">
        <f t="shared" si="1"/>
        <v>0</v>
      </c>
    </row>
    <row r="15" spans="1:4" x14ac:dyDescent="0.25">
      <c r="A15" s="15" t="s">
        <v>7</v>
      </c>
      <c r="B15" s="87">
        <v>0</v>
      </c>
      <c r="C15" s="94"/>
      <c r="D15" s="70">
        <f t="shared" si="1"/>
        <v>0</v>
      </c>
    </row>
    <row r="16" spans="1:4" x14ac:dyDescent="0.25">
      <c r="A16" s="15" t="s">
        <v>300</v>
      </c>
      <c r="B16" s="87">
        <v>123</v>
      </c>
      <c r="C16" s="94"/>
      <c r="D16" s="70">
        <f t="shared" si="1"/>
        <v>0</v>
      </c>
    </row>
    <row r="17" spans="1:4" x14ac:dyDescent="0.25">
      <c r="A17" s="15" t="s">
        <v>9</v>
      </c>
      <c r="B17" s="87">
        <v>0</v>
      </c>
      <c r="C17" s="94"/>
      <c r="D17" s="70">
        <f t="shared" si="1"/>
        <v>0</v>
      </c>
    </row>
    <row r="18" spans="1:4" x14ac:dyDescent="0.25">
      <c r="A18" s="18" t="s">
        <v>10</v>
      </c>
      <c r="B18" s="56">
        <f>SUM(B12:B17)</f>
        <v>373</v>
      </c>
      <c r="C18" s="68" t="s">
        <v>25</v>
      </c>
      <c r="D18" s="68">
        <f>SUM(D12:D17)</f>
        <v>0</v>
      </c>
    </row>
    <row r="19" spans="1:4" x14ac:dyDescent="0.25">
      <c r="A19" s="20" t="s">
        <v>3</v>
      </c>
      <c r="B19" s="69" t="s">
        <v>297</v>
      </c>
      <c r="C19" s="64" t="s">
        <v>23</v>
      </c>
      <c r="D19" s="64" t="s">
        <v>24</v>
      </c>
    </row>
    <row r="20" spans="1:4" x14ac:dyDescent="0.25">
      <c r="A20" s="15" t="s">
        <v>4</v>
      </c>
      <c r="B20" s="88">
        <v>0</v>
      </c>
      <c r="C20" s="94"/>
      <c r="D20" s="70">
        <f>B20*C20</f>
        <v>0</v>
      </c>
    </row>
    <row r="21" spans="1:4" x14ac:dyDescent="0.25">
      <c r="A21" s="15" t="s">
        <v>5</v>
      </c>
      <c r="B21" s="88">
        <v>0</v>
      </c>
      <c r="C21" s="94"/>
      <c r="D21" s="70">
        <f t="shared" ref="D21:D25" si="2">B21*C21</f>
        <v>0</v>
      </c>
    </row>
    <row r="22" spans="1:4" x14ac:dyDescent="0.25">
      <c r="A22" s="15" t="s">
        <v>6</v>
      </c>
      <c r="B22" s="88">
        <v>0</v>
      </c>
      <c r="C22" s="94"/>
      <c r="D22" s="70">
        <f t="shared" si="2"/>
        <v>0</v>
      </c>
    </row>
    <row r="23" spans="1:4" x14ac:dyDescent="0.25">
      <c r="A23" s="15" t="s">
        <v>7</v>
      </c>
      <c r="B23" s="88">
        <v>0</v>
      </c>
      <c r="C23" s="94"/>
      <c r="D23" s="70">
        <f t="shared" si="2"/>
        <v>0</v>
      </c>
    </row>
    <row r="24" spans="1:4" x14ac:dyDescent="0.25">
      <c r="A24" s="15" t="s">
        <v>300</v>
      </c>
      <c r="B24" s="88">
        <v>0</v>
      </c>
      <c r="C24" s="94"/>
      <c r="D24" s="70">
        <f t="shared" si="2"/>
        <v>0</v>
      </c>
    </row>
    <row r="25" spans="1:4" x14ac:dyDescent="0.25">
      <c r="A25" s="15" t="s">
        <v>9</v>
      </c>
      <c r="B25" s="88">
        <v>0</v>
      </c>
      <c r="C25" s="94"/>
      <c r="D25" s="70">
        <f t="shared" si="2"/>
        <v>0</v>
      </c>
    </row>
    <row r="26" spans="1:4" x14ac:dyDescent="0.25">
      <c r="A26" s="21" t="s">
        <v>10</v>
      </c>
      <c r="B26" s="56">
        <f>SUM(B20:B25)</f>
        <v>0</v>
      </c>
      <c r="C26" s="68" t="s">
        <v>25</v>
      </c>
      <c r="D26" s="68">
        <f>SUM(D20:D25)</f>
        <v>0</v>
      </c>
    </row>
    <row r="27" spans="1:4" x14ac:dyDescent="0.25">
      <c r="A27" s="16" t="s">
        <v>12</v>
      </c>
      <c r="B27" s="69" t="s">
        <v>297</v>
      </c>
      <c r="C27" s="64" t="s">
        <v>23</v>
      </c>
      <c r="D27" s="64" t="s">
        <v>24</v>
      </c>
    </row>
    <row r="28" spans="1:4" x14ac:dyDescent="0.25">
      <c r="A28" s="15" t="s">
        <v>4</v>
      </c>
      <c r="B28" s="88">
        <v>284</v>
      </c>
      <c r="C28" s="94"/>
      <c r="D28" s="70">
        <f>B28*C28</f>
        <v>0</v>
      </c>
    </row>
    <row r="29" spans="1:4" x14ac:dyDescent="0.25">
      <c r="A29" s="15" t="s">
        <v>5</v>
      </c>
      <c r="B29" s="88">
        <v>284</v>
      </c>
      <c r="C29" s="94"/>
      <c r="D29" s="70">
        <f t="shared" ref="D29:D33" si="3">B29*C29</f>
        <v>0</v>
      </c>
    </row>
    <row r="30" spans="1:4" x14ac:dyDescent="0.25">
      <c r="A30" s="15" t="s">
        <v>6</v>
      </c>
      <c r="B30" s="88">
        <v>284</v>
      </c>
      <c r="C30" s="94"/>
      <c r="D30" s="70">
        <f t="shared" si="3"/>
        <v>0</v>
      </c>
    </row>
    <row r="31" spans="1:4" x14ac:dyDescent="0.25">
      <c r="A31" s="15" t="s">
        <v>7</v>
      </c>
      <c r="B31" s="88">
        <v>275</v>
      </c>
      <c r="C31" s="94"/>
      <c r="D31" s="70">
        <f t="shared" si="3"/>
        <v>0</v>
      </c>
    </row>
    <row r="32" spans="1:4" x14ac:dyDescent="0.25">
      <c r="A32" s="15" t="s">
        <v>300</v>
      </c>
      <c r="B32" s="88">
        <v>275</v>
      </c>
      <c r="C32" s="94"/>
      <c r="D32" s="70">
        <f t="shared" si="3"/>
        <v>0</v>
      </c>
    </row>
    <row r="33" spans="1:4" x14ac:dyDescent="0.25">
      <c r="A33" s="15" t="s">
        <v>9</v>
      </c>
      <c r="B33" s="88">
        <v>275</v>
      </c>
      <c r="C33" s="94"/>
      <c r="D33" s="70">
        <f t="shared" si="3"/>
        <v>0</v>
      </c>
    </row>
    <row r="34" spans="1:4" x14ac:dyDescent="0.25">
      <c r="A34" s="18" t="s">
        <v>10</v>
      </c>
      <c r="B34" s="56">
        <f>SUM(B28:B33)</f>
        <v>1677</v>
      </c>
      <c r="C34" s="68" t="s">
        <v>25</v>
      </c>
      <c r="D34" s="68">
        <f>SUM(D28:D33)</f>
        <v>0</v>
      </c>
    </row>
    <row r="35" spans="1:4" x14ac:dyDescent="0.25">
      <c r="A35" s="16" t="s">
        <v>13</v>
      </c>
      <c r="B35" s="69" t="s">
        <v>297</v>
      </c>
      <c r="C35" s="64" t="s">
        <v>23</v>
      </c>
      <c r="D35" s="64" t="s">
        <v>24</v>
      </c>
    </row>
    <row r="36" spans="1:4" x14ac:dyDescent="0.25">
      <c r="A36" s="15" t="s">
        <v>4</v>
      </c>
      <c r="B36" s="88">
        <v>176</v>
      </c>
      <c r="C36" s="94"/>
      <c r="D36" s="70">
        <f>B36*C36</f>
        <v>0</v>
      </c>
    </row>
    <row r="37" spans="1:4" x14ac:dyDescent="0.25">
      <c r="A37" s="15" t="s">
        <v>5</v>
      </c>
      <c r="B37" s="88">
        <v>176</v>
      </c>
      <c r="C37" s="94"/>
      <c r="D37" s="70">
        <f t="shared" ref="D37:D41" si="4">B37*C37</f>
        <v>0</v>
      </c>
    </row>
    <row r="38" spans="1:4" x14ac:dyDescent="0.25">
      <c r="A38" s="15" t="s">
        <v>6</v>
      </c>
      <c r="B38" s="88">
        <v>176</v>
      </c>
      <c r="C38" s="94"/>
      <c r="D38" s="70">
        <f t="shared" si="4"/>
        <v>0</v>
      </c>
    </row>
    <row r="39" spans="1:4" x14ac:dyDescent="0.25">
      <c r="A39" s="15" t="s">
        <v>7</v>
      </c>
      <c r="B39" s="88">
        <v>170</v>
      </c>
      <c r="C39" s="94"/>
      <c r="D39" s="70">
        <f t="shared" si="4"/>
        <v>0</v>
      </c>
    </row>
    <row r="40" spans="1:4" x14ac:dyDescent="0.25">
      <c r="A40" s="15" t="s">
        <v>300</v>
      </c>
      <c r="B40" s="88">
        <v>170</v>
      </c>
      <c r="C40" s="94"/>
      <c r="D40" s="70">
        <f t="shared" si="4"/>
        <v>0</v>
      </c>
    </row>
    <row r="41" spans="1:4" x14ac:dyDescent="0.25">
      <c r="A41" s="15" t="s">
        <v>9</v>
      </c>
      <c r="B41" s="88">
        <v>170</v>
      </c>
      <c r="C41" s="94"/>
      <c r="D41" s="70">
        <f t="shared" si="4"/>
        <v>0</v>
      </c>
    </row>
    <row r="42" spans="1:4" x14ac:dyDescent="0.25">
      <c r="A42" s="18" t="s">
        <v>10</v>
      </c>
      <c r="B42" s="56">
        <f>SUM(B36:B41)</f>
        <v>1038</v>
      </c>
      <c r="C42" s="68" t="s">
        <v>25</v>
      </c>
      <c r="D42" s="68">
        <f>SUM(D36:D41)</f>
        <v>0</v>
      </c>
    </row>
    <row r="43" spans="1:4" x14ac:dyDescent="0.25">
      <c r="A43" s="19" t="s">
        <v>14</v>
      </c>
      <c r="B43" s="69" t="s">
        <v>297</v>
      </c>
      <c r="C43" s="64" t="s">
        <v>23</v>
      </c>
      <c r="D43" s="64" t="s">
        <v>24</v>
      </c>
    </row>
    <row r="44" spans="1:4" x14ac:dyDescent="0.25">
      <c r="A44" s="15" t="s">
        <v>4</v>
      </c>
      <c r="B44" s="88">
        <v>111</v>
      </c>
      <c r="C44" s="94"/>
      <c r="D44" s="70">
        <f>B44*C44</f>
        <v>0</v>
      </c>
    </row>
    <row r="45" spans="1:4" x14ac:dyDescent="0.25">
      <c r="A45" s="15" t="s">
        <v>5</v>
      </c>
      <c r="B45" s="88">
        <v>111</v>
      </c>
      <c r="C45" s="94"/>
      <c r="D45" s="70">
        <f t="shared" ref="D45:D49" si="5">B45*C45</f>
        <v>0</v>
      </c>
    </row>
    <row r="46" spans="1:4" x14ac:dyDescent="0.25">
      <c r="A46" s="15" t="s">
        <v>6</v>
      </c>
      <c r="B46" s="88">
        <v>111</v>
      </c>
      <c r="C46" s="94"/>
      <c r="D46" s="70">
        <f t="shared" si="5"/>
        <v>0</v>
      </c>
    </row>
    <row r="47" spans="1:4" x14ac:dyDescent="0.25">
      <c r="A47" s="15" t="s">
        <v>7</v>
      </c>
      <c r="B47" s="88">
        <v>109</v>
      </c>
      <c r="C47" s="94"/>
      <c r="D47" s="70">
        <f t="shared" si="5"/>
        <v>0</v>
      </c>
    </row>
    <row r="48" spans="1:4" x14ac:dyDescent="0.25">
      <c r="A48" s="15" t="s">
        <v>300</v>
      </c>
      <c r="B48" s="88">
        <v>109</v>
      </c>
      <c r="C48" s="94"/>
      <c r="D48" s="70">
        <f t="shared" si="5"/>
        <v>0</v>
      </c>
    </row>
    <row r="49" spans="1:4" x14ac:dyDescent="0.25">
      <c r="A49" s="15" t="s">
        <v>9</v>
      </c>
      <c r="B49" s="88">
        <v>109</v>
      </c>
      <c r="C49" s="94"/>
      <c r="D49" s="70">
        <f t="shared" si="5"/>
        <v>0</v>
      </c>
    </row>
    <row r="50" spans="1:4" x14ac:dyDescent="0.25">
      <c r="A50" s="18" t="s">
        <v>10</v>
      </c>
      <c r="B50" s="56">
        <f>SUM(B44:B49)</f>
        <v>660</v>
      </c>
      <c r="C50" s="68" t="s">
        <v>25</v>
      </c>
      <c r="D50" s="68">
        <f>SUM(D44:D49)</f>
        <v>0</v>
      </c>
    </row>
    <row r="51" spans="1:4" x14ac:dyDescent="0.25">
      <c r="A51" s="16" t="s">
        <v>15</v>
      </c>
      <c r="B51" s="69" t="s">
        <v>297</v>
      </c>
      <c r="C51" s="64" t="s">
        <v>23</v>
      </c>
      <c r="D51" s="64" t="s">
        <v>24</v>
      </c>
    </row>
    <row r="52" spans="1:4" x14ac:dyDescent="0.25">
      <c r="A52" s="15" t="s">
        <v>4</v>
      </c>
      <c r="B52" s="88">
        <v>0</v>
      </c>
      <c r="C52" s="94"/>
      <c r="D52" s="70">
        <f>B52*C52</f>
        <v>0</v>
      </c>
    </row>
    <row r="53" spans="1:4" x14ac:dyDescent="0.25">
      <c r="A53" s="15" t="s">
        <v>5</v>
      </c>
      <c r="B53" s="88">
        <v>0</v>
      </c>
      <c r="C53" s="94"/>
      <c r="D53" s="70">
        <f t="shared" ref="D53:D57" si="6">B53*C53</f>
        <v>0</v>
      </c>
    </row>
    <row r="54" spans="1:4" x14ac:dyDescent="0.25">
      <c r="A54" s="15" t="s">
        <v>6</v>
      </c>
      <c r="B54" s="88">
        <v>0</v>
      </c>
      <c r="C54" s="94"/>
      <c r="D54" s="70">
        <f t="shared" si="6"/>
        <v>0</v>
      </c>
    </row>
    <row r="55" spans="1:4" x14ac:dyDescent="0.25">
      <c r="A55" s="15" t="s">
        <v>7</v>
      </c>
      <c r="B55" s="88">
        <v>0</v>
      </c>
      <c r="C55" s="94"/>
      <c r="D55" s="70">
        <f t="shared" si="6"/>
        <v>0</v>
      </c>
    </row>
    <row r="56" spans="1:4" x14ac:dyDescent="0.25">
      <c r="A56" s="15" t="s">
        <v>300</v>
      </c>
      <c r="B56" s="88">
        <v>0</v>
      </c>
      <c r="C56" s="94"/>
      <c r="D56" s="70">
        <f t="shared" si="6"/>
        <v>0</v>
      </c>
    </row>
    <row r="57" spans="1:4" x14ac:dyDescent="0.25">
      <c r="A57" s="15" t="s">
        <v>9</v>
      </c>
      <c r="B57" s="88">
        <v>0</v>
      </c>
      <c r="C57" s="94"/>
      <c r="D57" s="70">
        <f t="shared" si="6"/>
        <v>0</v>
      </c>
    </row>
    <row r="58" spans="1:4" x14ac:dyDescent="0.25">
      <c r="A58" s="18" t="s">
        <v>10</v>
      </c>
      <c r="B58" s="28">
        <v>0</v>
      </c>
      <c r="C58" s="68" t="s">
        <v>25</v>
      </c>
      <c r="D58" s="68">
        <f>SUM(D52:D57)</f>
        <v>0</v>
      </c>
    </row>
    <row r="59" spans="1:4" x14ac:dyDescent="0.25">
      <c r="A59" s="19" t="s">
        <v>16</v>
      </c>
      <c r="B59" s="69" t="s">
        <v>297</v>
      </c>
      <c r="C59" s="64" t="s">
        <v>23</v>
      </c>
      <c r="D59" s="64" t="s">
        <v>24</v>
      </c>
    </row>
    <row r="60" spans="1:4" x14ac:dyDescent="0.25">
      <c r="A60" s="15" t="s">
        <v>4</v>
      </c>
      <c r="B60" s="88">
        <v>0</v>
      </c>
      <c r="C60" s="94"/>
      <c r="D60" s="70">
        <f>B60*C60</f>
        <v>0</v>
      </c>
    </row>
    <row r="61" spans="1:4" x14ac:dyDescent="0.25">
      <c r="A61" s="15" t="s">
        <v>5</v>
      </c>
      <c r="B61" s="88">
        <v>0</v>
      </c>
      <c r="C61" s="94"/>
      <c r="D61" s="70">
        <f t="shared" ref="D61:D65" si="7">B61*C61</f>
        <v>0</v>
      </c>
    </row>
    <row r="62" spans="1:4" x14ac:dyDescent="0.25">
      <c r="A62" s="15" t="s">
        <v>6</v>
      </c>
      <c r="B62" s="88">
        <v>0</v>
      </c>
      <c r="C62" s="94"/>
      <c r="D62" s="70">
        <f t="shared" si="7"/>
        <v>0</v>
      </c>
    </row>
    <row r="63" spans="1:4" x14ac:dyDescent="0.25">
      <c r="A63" s="15" t="s">
        <v>7</v>
      </c>
      <c r="B63" s="88">
        <v>0</v>
      </c>
      <c r="C63" s="94"/>
      <c r="D63" s="70">
        <f t="shared" si="7"/>
        <v>0</v>
      </c>
    </row>
    <row r="64" spans="1:4" x14ac:dyDescent="0.25">
      <c r="A64" s="15" t="s">
        <v>300</v>
      </c>
      <c r="B64" s="88">
        <v>0</v>
      </c>
      <c r="C64" s="94"/>
      <c r="D64" s="70">
        <f t="shared" si="7"/>
        <v>0</v>
      </c>
    </row>
    <row r="65" spans="1:4" x14ac:dyDescent="0.25">
      <c r="A65" s="15" t="s">
        <v>9</v>
      </c>
      <c r="B65" s="88">
        <v>0</v>
      </c>
      <c r="C65" s="94"/>
      <c r="D65" s="70">
        <f t="shared" si="7"/>
        <v>0</v>
      </c>
    </row>
    <row r="66" spans="1:4" x14ac:dyDescent="0.25">
      <c r="A66" s="18" t="s">
        <v>10</v>
      </c>
      <c r="B66" s="28">
        <v>0</v>
      </c>
      <c r="C66" s="68" t="s">
        <v>25</v>
      </c>
      <c r="D66" s="68">
        <f>SUM(D60:D65)</f>
        <v>0</v>
      </c>
    </row>
    <row r="67" spans="1:4" x14ac:dyDescent="0.25">
      <c r="A67" s="19" t="s">
        <v>17</v>
      </c>
      <c r="B67" s="69" t="s">
        <v>297</v>
      </c>
      <c r="C67" s="64" t="s">
        <v>23</v>
      </c>
      <c r="D67" s="64" t="s">
        <v>24</v>
      </c>
    </row>
    <row r="68" spans="1:4" x14ac:dyDescent="0.25">
      <c r="A68" s="15" t="s">
        <v>4</v>
      </c>
      <c r="B68" s="88">
        <v>0</v>
      </c>
      <c r="C68" s="94"/>
      <c r="D68" s="70">
        <f>B68*C68</f>
        <v>0</v>
      </c>
    </row>
    <row r="69" spans="1:4" x14ac:dyDescent="0.25">
      <c r="A69" s="15" t="s">
        <v>5</v>
      </c>
      <c r="B69" s="88">
        <v>0</v>
      </c>
      <c r="C69" s="94"/>
      <c r="D69" s="70">
        <f t="shared" ref="D69:D73" si="8">B69*C69</f>
        <v>0</v>
      </c>
    </row>
    <row r="70" spans="1:4" x14ac:dyDescent="0.25">
      <c r="A70" s="15" t="s">
        <v>6</v>
      </c>
      <c r="B70" s="88">
        <v>0</v>
      </c>
      <c r="C70" s="94"/>
      <c r="D70" s="70">
        <f t="shared" si="8"/>
        <v>0</v>
      </c>
    </row>
    <row r="71" spans="1:4" x14ac:dyDescent="0.25">
      <c r="A71" s="15" t="s">
        <v>7</v>
      </c>
      <c r="B71" s="88">
        <v>0</v>
      </c>
      <c r="C71" s="94"/>
      <c r="D71" s="70">
        <f t="shared" si="8"/>
        <v>0</v>
      </c>
    </row>
    <row r="72" spans="1:4" x14ac:dyDescent="0.25">
      <c r="A72" s="15" t="s">
        <v>300</v>
      </c>
      <c r="B72" s="88">
        <v>0</v>
      </c>
      <c r="C72" s="94"/>
      <c r="D72" s="70">
        <f t="shared" si="8"/>
        <v>0</v>
      </c>
    </row>
    <row r="73" spans="1:4" x14ac:dyDescent="0.25">
      <c r="A73" s="15" t="s">
        <v>9</v>
      </c>
      <c r="B73" s="88">
        <v>0</v>
      </c>
      <c r="C73" s="94"/>
      <c r="D73" s="70">
        <f t="shared" si="8"/>
        <v>0</v>
      </c>
    </row>
    <row r="74" spans="1:4" x14ac:dyDescent="0.25">
      <c r="A74" s="18" t="s">
        <v>10</v>
      </c>
      <c r="B74" s="28">
        <v>0</v>
      </c>
      <c r="C74" s="68" t="s">
        <v>25</v>
      </c>
      <c r="D74" s="68">
        <f>SUM(D68:D73)</f>
        <v>0</v>
      </c>
    </row>
    <row r="75" spans="1:4" x14ac:dyDescent="0.25">
      <c r="A75" s="19" t="s">
        <v>18</v>
      </c>
      <c r="B75" s="69" t="s">
        <v>297</v>
      </c>
      <c r="C75" s="64" t="s">
        <v>23</v>
      </c>
      <c r="D75" s="64" t="s">
        <v>24</v>
      </c>
    </row>
    <row r="76" spans="1:4" x14ac:dyDescent="0.25">
      <c r="A76" s="15" t="s">
        <v>4</v>
      </c>
      <c r="B76" s="88">
        <v>0</v>
      </c>
      <c r="C76" s="94"/>
      <c r="D76" s="70">
        <f>B76*C76</f>
        <v>0</v>
      </c>
    </row>
    <row r="77" spans="1:4" x14ac:dyDescent="0.25">
      <c r="A77" s="15" t="s">
        <v>5</v>
      </c>
      <c r="B77" s="88">
        <v>0</v>
      </c>
      <c r="C77" s="94"/>
      <c r="D77" s="70">
        <f t="shared" ref="D77:D81" si="9">B77*C77</f>
        <v>0</v>
      </c>
    </row>
    <row r="78" spans="1:4" x14ac:dyDescent="0.25">
      <c r="A78" s="15" t="s">
        <v>6</v>
      </c>
      <c r="B78" s="88">
        <v>0</v>
      </c>
      <c r="C78" s="94"/>
      <c r="D78" s="70">
        <f t="shared" si="9"/>
        <v>0</v>
      </c>
    </row>
    <row r="79" spans="1:4" x14ac:dyDescent="0.25">
      <c r="A79" s="15" t="s">
        <v>7</v>
      </c>
      <c r="B79" s="88">
        <v>0</v>
      </c>
      <c r="C79" s="94"/>
      <c r="D79" s="70">
        <f t="shared" si="9"/>
        <v>0</v>
      </c>
    </row>
    <row r="80" spans="1:4" x14ac:dyDescent="0.25">
      <c r="A80" s="15" t="s">
        <v>300</v>
      </c>
      <c r="B80" s="88">
        <v>0</v>
      </c>
      <c r="C80" s="94"/>
      <c r="D80" s="70">
        <f t="shared" si="9"/>
        <v>0</v>
      </c>
    </row>
    <row r="81" spans="1:4" x14ac:dyDescent="0.25">
      <c r="A81" s="15" t="s">
        <v>9</v>
      </c>
      <c r="B81" s="88">
        <v>0</v>
      </c>
      <c r="C81" s="94"/>
      <c r="D81" s="70">
        <f t="shared" si="9"/>
        <v>0</v>
      </c>
    </row>
    <row r="82" spans="1:4" x14ac:dyDescent="0.25">
      <c r="A82" s="18" t="s">
        <v>10</v>
      </c>
      <c r="B82" s="28">
        <v>0</v>
      </c>
      <c r="C82" s="68" t="s">
        <v>25</v>
      </c>
      <c r="D82" s="68">
        <f>SUM(D76:D81)</f>
        <v>0</v>
      </c>
    </row>
    <row r="83" spans="1:4" x14ac:dyDescent="0.25">
      <c r="A83" s="16" t="s">
        <v>19</v>
      </c>
      <c r="B83" s="69" t="s">
        <v>297</v>
      </c>
      <c r="C83" s="64" t="s">
        <v>23</v>
      </c>
      <c r="D83" s="64" t="s">
        <v>24</v>
      </c>
    </row>
    <row r="84" spans="1:4" x14ac:dyDescent="0.25">
      <c r="A84" s="15" t="s">
        <v>4</v>
      </c>
      <c r="B84" s="88">
        <v>0</v>
      </c>
      <c r="C84" s="94"/>
      <c r="D84" s="70">
        <f>B84*C84</f>
        <v>0</v>
      </c>
    </row>
    <row r="85" spans="1:4" x14ac:dyDescent="0.25">
      <c r="A85" s="15" t="s">
        <v>5</v>
      </c>
      <c r="B85" s="88">
        <v>0</v>
      </c>
      <c r="C85" s="94"/>
      <c r="D85" s="70">
        <f t="shared" ref="D85:D89" si="10">B85*C85</f>
        <v>0</v>
      </c>
    </row>
    <row r="86" spans="1:4" x14ac:dyDescent="0.25">
      <c r="A86" s="15" t="s">
        <v>6</v>
      </c>
      <c r="B86" s="88">
        <v>0</v>
      </c>
      <c r="C86" s="94"/>
      <c r="D86" s="70">
        <f t="shared" si="10"/>
        <v>0</v>
      </c>
    </row>
    <row r="87" spans="1:4" x14ac:dyDescent="0.25">
      <c r="A87" s="15" t="s">
        <v>7</v>
      </c>
      <c r="B87" s="88">
        <v>0</v>
      </c>
      <c r="C87" s="94"/>
      <c r="D87" s="70">
        <f t="shared" si="10"/>
        <v>0</v>
      </c>
    </row>
    <row r="88" spans="1:4" x14ac:dyDescent="0.25">
      <c r="A88" s="15" t="s">
        <v>300</v>
      </c>
      <c r="B88" s="88">
        <v>0</v>
      </c>
      <c r="C88" s="94"/>
      <c r="D88" s="70">
        <f t="shared" si="10"/>
        <v>0</v>
      </c>
    </row>
    <row r="89" spans="1:4" x14ac:dyDescent="0.25">
      <c r="A89" s="15" t="s">
        <v>9</v>
      </c>
      <c r="B89" s="88">
        <v>0</v>
      </c>
      <c r="C89" s="94"/>
      <c r="D89" s="70">
        <f t="shared" si="10"/>
        <v>0</v>
      </c>
    </row>
    <row r="90" spans="1:4" x14ac:dyDescent="0.25">
      <c r="A90" s="18" t="s">
        <v>10</v>
      </c>
      <c r="B90" s="28">
        <v>0</v>
      </c>
      <c r="C90" s="68" t="s">
        <v>25</v>
      </c>
      <c r="D90" s="68">
        <f>SUM(D84:D89)</f>
        <v>0</v>
      </c>
    </row>
    <row r="91" spans="1:4" x14ac:dyDescent="0.25">
      <c r="A91" s="19" t="s">
        <v>20</v>
      </c>
      <c r="B91" s="69" t="s">
        <v>297</v>
      </c>
      <c r="C91" s="64" t="s">
        <v>23</v>
      </c>
      <c r="D91" s="64" t="s">
        <v>24</v>
      </c>
    </row>
    <row r="92" spans="1:4" x14ac:dyDescent="0.25">
      <c r="A92" s="15" t="s">
        <v>4</v>
      </c>
      <c r="B92" s="88">
        <v>0</v>
      </c>
      <c r="C92" s="94"/>
      <c r="D92" s="70">
        <f>B92*C92</f>
        <v>0</v>
      </c>
    </row>
    <row r="93" spans="1:4" x14ac:dyDescent="0.25">
      <c r="A93" s="15" t="s">
        <v>5</v>
      </c>
      <c r="B93" s="88">
        <v>0</v>
      </c>
      <c r="C93" s="94"/>
      <c r="D93" s="70">
        <f t="shared" ref="D93:D97" si="11">B93*C93</f>
        <v>0</v>
      </c>
    </row>
    <row r="94" spans="1:4" x14ac:dyDescent="0.25">
      <c r="A94" s="15" t="s">
        <v>6</v>
      </c>
      <c r="B94" s="88">
        <v>0</v>
      </c>
      <c r="C94" s="94"/>
      <c r="D94" s="70">
        <f t="shared" si="11"/>
        <v>0</v>
      </c>
    </row>
    <row r="95" spans="1:4" x14ac:dyDescent="0.25">
      <c r="A95" s="15" t="s">
        <v>7</v>
      </c>
      <c r="B95" s="88">
        <v>0</v>
      </c>
      <c r="C95" s="94"/>
      <c r="D95" s="70">
        <f t="shared" si="11"/>
        <v>0</v>
      </c>
    </row>
    <row r="96" spans="1:4" x14ac:dyDescent="0.25">
      <c r="A96" s="15" t="s">
        <v>300</v>
      </c>
      <c r="B96" s="88">
        <v>0</v>
      </c>
      <c r="C96" s="94"/>
      <c r="D96" s="70">
        <f t="shared" si="11"/>
        <v>0</v>
      </c>
    </row>
    <row r="97" spans="1:4" x14ac:dyDescent="0.25">
      <c r="A97" s="15" t="s">
        <v>9</v>
      </c>
      <c r="B97" s="88">
        <v>0</v>
      </c>
      <c r="C97" s="94"/>
      <c r="D97" s="70">
        <f t="shared" si="11"/>
        <v>0</v>
      </c>
    </row>
    <row r="98" spans="1:4" x14ac:dyDescent="0.25">
      <c r="A98" s="15" t="s">
        <v>10</v>
      </c>
      <c r="B98" s="28">
        <v>0</v>
      </c>
      <c r="C98" s="68" t="s">
        <v>25</v>
      </c>
      <c r="D98" s="68">
        <f>SUM(D92:D97)</f>
        <v>0</v>
      </c>
    </row>
    <row r="99" spans="1:4" x14ac:dyDescent="0.25">
      <c r="A99" s="23" t="s">
        <v>10</v>
      </c>
      <c r="B99" s="31">
        <f>B98+B90+B82+B74+B66+B58+B50+B42+B34+B26+B18+B10</f>
        <v>10856</v>
      </c>
      <c r="C99" s="103">
        <f>D98+D90+D82+D74+D66+D58+D50+D42+D34+D26+D18+D10</f>
        <v>0</v>
      </c>
      <c r="D99" s="103"/>
    </row>
    <row r="100" spans="1:4" x14ac:dyDescent="0.25">
      <c r="A100" s="123" t="s">
        <v>36</v>
      </c>
      <c r="B100" s="123"/>
      <c r="C100" s="103">
        <f>C99*2%</f>
        <v>0</v>
      </c>
      <c r="D100" s="103"/>
    </row>
    <row r="101" spans="1:4" x14ac:dyDescent="0.25">
      <c r="A101" s="123" t="s">
        <v>37</v>
      </c>
      <c r="B101" s="123"/>
      <c r="C101" s="103">
        <f>C99*2%</f>
        <v>0</v>
      </c>
      <c r="D101" s="103"/>
    </row>
    <row r="102" spans="1:4" x14ac:dyDescent="0.25">
      <c r="A102" s="123" t="s">
        <v>33</v>
      </c>
      <c r="B102" s="123"/>
      <c r="C102" s="103">
        <f>C99+C100+C101</f>
        <v>0</v>
      </c>
      <c r="D102" s="103"/>
    </row>
    <row r="103" spans="1:4" x14ac:dyDescent="0.25">
      <c r="A103" s="123" t="s">
        <v>38</v>
      </c>
      <c r="B103" s="123"/>
      <c r="C103" s="103">
        <f>C102*12</f>
        <v>0</v>
      </c>
      <c r="D103" s="103"/>
    </row>
  </sheetData>
  <sheetProtection algorithmName="SHA-512" hashValue="xX9nKYLlp03zQcmhARysYemQLcCW3X2WrYIMDV8imUwH8HsH6eV6YcmnR0YizlJCT8LXpENWf2aVpPvuSaJqZA==" saltValue="agHl3KLUf4umvW9SyUdpLA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C28" sqref="C28"/>
    </sheetView>
  </sheetViews>
  <sheetFormatPr defaultRowHeight="15" x14ac:dyDescent="0.25"/>
  <cols>
    <col min="1" max="1" width="19" style="1" bestFit="1" customWidth="1"/>
    <col min="2" max="2" width="19.85546875" style="1" customWidth="1"/>
    <col min="3" max="3" width="15.28515625" style="1" customWidth="1"/>
    <col min="4" max="4" width="17.5703125" style="1" customWidth="1"/>
    <col min="5" max="7" width="9.140625" style="1"/>
  </cols>
  <sheetData>
    <row r="1" spans="1:4" x14ac:dyDescent="0.25">
      <c r="A1" s="124" t="s">
        <v>41</v>
      </c>
      <c r="B1" s="124"/>
      <c r="C1" s="124"/>
      <c r="D1" s="124"/>
    </row>
    <row r="2" spans="1:4" ht="24" x14ac:dyDescent="0.25">
      <c r="A2" s="17" t="s">
        <v>0</v>
      </c>
      <c r="B2" s="24" t="s">
        <v>21</v>
      </c>
      <c r="C2" s="126" t="s">
        <v>22</v>
      </c>
      <c r="D2" s="126"/>
    </row>
    <row r="3" spans="1:4" x14ac:dyDescent="0.25">
      <c r="A3" s="26" t="s">
        <v>3</v>
      </c>
      <c r="B3" s="24" t="s">
        <v>2</v>
      </c>
      <c r="C3" s="25" t="s">
        <v>23</v>
      </c>
      <c r="D3" s="25" t="s">
        <v>24</v>
      </c>
    </row>
    <row r="4" spans="1:4" x14ac:dyDescent="0.25">
      <c r="A4" s="15" t="s">
        <v>4</v>
      </c>
      <c r="B4" s="88">
        <v>1892</v>
      </c>
      <c r="C4" s="95"/>
      <c r="D4" s="27">
        <f>B4*C4</f>
        <v>0</v>
      </c>
    </row>
    <row r="5" spans="1:4" x14ac:dyDescent="0.25">
      <c r="A5" s="15" t="s">
        <v>5</v>
      </c>
      <c r="B5" s="88">
        <v>0</v>
      </c>
      <c r="C5" s="95"/>
      <c r="D5" s="27">
        <f t="shared" ref="D5:D9" si="0">B5*C5</f>
        <v>0</v>
      </c>
    </row>
    <row r="6" spans="1:4" x14ac:dyDescent="0.25">
      <c r="A6" s="15" t="s">
        <v>6</v>
      </c>
      <c r="B6" s="88">
        <v>1892</v>
      </c>
      <c r="C6" s="95"/>
      <c r="D6" s="27">
        <f t="shared" si="0"/>
        <v>0</v>
      </c>
    </row>
    <row r="7" spans="1:4" x14ac:dyDescent="0.25">
      <c r="A7" s="15" t="s">
        <v>7</v>
      </c>
      <c r="B7" s="88">
        <v>1878</v>
      </c>
      <c r="C7" s="95"/>
      <c r="D7" s="27">
        <f t="shared" si="0"/>
        <v>0</v>
      </c>
    </row>
    <row r="8" spans="1:4" x14ac:dyDescent="0.25">
      <c r="A8" s="15" t="s">
        <v>300</v>
      </c>
      <c r="B8" s="88">
        <v>1227</v>
      </c>
      <c r="C8" s="95"/>
      <c r="D8" s="27">
        <f t="shared" si="0"/>
        <v>0</v>
      </c>
    </row>
    <row r="9" spans="1:4" x14ac:dyDescent="0.25">
      <c r="A9" s="15" t="s">
        <v>9</v>
      </c>
      <c r="B9" s="88">
        <v>0</v>
      </c>
      <c r="C9" s="95"/>
      <c r="D9" s="27">
        <f t="shared" si="0"/>
        <v>0</v>
      </c>
    </row>
    <row r="10" spans="1:4" x14ac:dyDescent="0.25">
      <c r="A10" s="18" t="s">
        <v>10</v>
      </c>
      <c r="B10" s="28">
        <f>SUM(B4:B9)</f>
        <v>6889</v>
      </c>
      <c r="C10" s="29" t="s">
        <v>25</v>
      </c>
      <c r="D10" s="29">
        <f>SUM(D4:D9)</f>
        <v>0</v>
      </c>
    </row>
    <row r="11" spans="1:4" x14ac:dyDescent="0.25">
      <c r="A11" s="30" t="s">
        <v>3</v>
      </c>
      <c r="B11" s="14" t="s">
        <v>11</v>
      </c>
      <c r="C11" s="25" t="s">
        <v>23</v>
      </c>
      <c r="D11" s="25" t="s">
        <v>24</v>
      </c>
    </row>
    <row r="12" spans="1:4" x14ac:dyDescent="0.25">
      <c r="A12" s="15" t="s">
        <v>4</v>
      </c>
      <c r="B12" s="88">
        <v>136</v>
      </c>
      <c r="C12" s="95"/>
      <c r="D12" s="27">
        <f>B12*C12</f>
        <v>0</v>
      </c>
    </row>
    <row r="13" spans="1:4" x14ac:dyDescent="0.25">
      <c r="A13" s="15" t="s">
        <v>5</v>
      </c>
      <c r="B13" s="88">
        <v>0</v>
      </c>
      <c r="C13" s="95"/>
      <c r="D13" s="27">
        <f t="shared" ref="D13:D17" si="1">B13*C13</f>
        <v>0</v>
      </c>
    </row>
    <row r="14" spans="1:4" x14ac:dyDescent="0.25">
      <c r="A14" s="15" t="s">
        <v>6</v>
      </c>
      <c r="B14" s="88">
        <v>136</v>
      </c>
      <c r="C14" s="95"/>
      <c r="D14" s="27">
        <f t="shared" si="1"/>
        <v>0</v>
      </c>
    </row>
    <row r="15" spans="1:4" x14ac:dyDescent="0.25">
      <c r="A15" s="15" t="s">
        <v>7</v>
      </c>
      <c r="B15" s="88">
        <v>105</v>
      </c>
      <c r="C15" s="95"/>
      <c r="D15" s="27">
        <f t="shared" si="1"/>
        <v>0</v>
      </c>
    </row>
    <row r="16" spans="1:4" x14ac:dyDescent="0.25">
      <c r="A16" s="15" t="s">
        <v>300</v>
      </c>
      <c r="B16" s="88">
        <v>104</v>
      </c>
      <c r="C16" s="95"/>
      <c r="D16" s="27">
        <f t="shared" si="1"/>
        <v>0</v>
      </c>
    </row>
    <row r="17" spans="1:4" x14ac:dyDescent="0.25">
      <c r="A17" s="15" t="s">
        <v>9</v>
      </c>
      <c r="B17" s="88">
        <v>0</v>
      </c>
      <c r="C17" s="95"/>
      <c r="D17" s="27">
        <f t="shared" si="1"/>
        <v>0</v>
      </c>
    </row>
    <row r="18" spans="1:4" x14ac:dyDescent="0.25">
      <c r="A18" s="18" t="s">
        <v>10</v>
      </c>
      <c r="B18" s="28">
        <f>SUM(B12:B17)</f>
        <v>481</v>
      </c>
      <c r="C18" s="57" t="s">
        <v>25</v>
      </c>
      <c r="D18" s="57">
        <f>SUM(D12:D17)</f>
        <v>0</v>
      </c>
    </row>
    <row r="19" spans="1:4" x14ac:dyDescent="0.25">
      <c r="A19" s="20" t="s">
        <v>3</v>
      </c>
      <c r="B19" s="71" t="s">
        <v>298</v>
      </c>
      <c r="C19" s="25" t="s">
        <v>23</v>
      </c>
      <c r="D19" s="25" t="s">
        <v>24</v>
      </c>
    </row>
    <row r="20" spans="1:4" x14ac:dyDescent="0.25">
      <c r="A20" s="15" t="s">
        <v>4</v>
      </c>
      <c r="B20" s="88">
        <v>0</v>
      </c>
      <c r="C20" s="95"/>
      <c r="D20" s="27">
        <f>B20*C20</f>
        <v>0</v>
      </c>
    </row>
    <row r="21" spans="1:4" x14ac:dyDescent="0.25">
      <c r="A21" s="15" t="s">
        <v>5</v>
      </c>
      <c r="B21" s="88">
        <v>0</v>
      </c>
      <c r="C21" s="95"/>
      <c r="D21" s="27">
        <f t="shared" ref="D21:D25" si="2">B21*C21</f>
        <v>0</v>
      </c>
    </row>
    <row r="22" spans="1:4" x14ac:dyDescent="0.25">
      <c r="A22" s="15" t="s">
        <v>6</v>
      </c>
      <c r="B22" s="88">
        <v>0</v>
      </c>
      <c r="C22" s="95"/>
      <c r="D22" s="27">
        <f t="shared" si="2"/>
        <v>0</v>
      </c>
    </row>
    <row r="23" spans="1:4" x14ac:dyDescent="0.25">
      <c r="A23" s="15" t="s">
        <v>7</v>
      </c>
      <c r="B23" s="88">
        <v>0</v>
      </c>
      <c r="C23" s="95"/>
      <c r="D23" s="27">
        <f t="shared" si="2"/>
        <v>0</v>
      </c>
    </row>
    <row r="24" spans="1:4" x14ac:dyDescent="0.25">
      <c r="A24" s="15" t="s">
        <v>300</v>
      </c>
      <c r="B24" s="88">
        <v>0</v>
      </c>
      <c r="C24" s="95"/>
      <c r="D24" s="27">
        <f t="shared" si="2"/>
        <v>0</v>
      </c>
    </row>
    <row r="25" spans="1:4" x14ac:dyDescent="0.25">
      <c r="A25" s="15" t="s">
        <v>9</v>
      </c>
      <c r="B25" s="88">
        <v>0</v>
      </c>
      <c r="C25" s="95"/>
      <c r="D25" s="27">
        <f t="shared" si="2"/>
        <v>0</v>
      </c>
    </row>
    <row r="26" spans="1:4" x14ac:dyDescent="0.25">
      <c r="A26" s="21" t="s">
        <v>10</v>
      </c>
      <c r="B26" s="28">
        <f>SUM(B20:B25)</f>
        <v>0</v>
      </c>
      <c r="C26" s="57" t="s">
        <v>25</v>
      </c>
      <c r="D26" s="57">
        <f>SUM(D20:D25)</f>
        <v>0</v>
      </c>
    </row>
    <row r="27" spans="1:4" x14ac:dyDescent="0.25">
      <c r="A27" s="16" t="s">
        <v>12</v>
      </c>
      <c r="B27" s="71" t="s">
        <v>298</v>
      </c>
      <c r="C27" s="25" t="s">
        <v>23</v>
      </c>
      <c r="D27" s="25" t="s">
        <v>24</v>
      </c>
    </row>
    <row r="28" spans="1:4" x14ac:dyDescent="0.25">
      <c r="A28" s="15" t="s">
        <v>4</v>
      </c>
      <c r="B28" s="88">
        <v>212</v>
      </c>
      <c r="C28" s="95"/>
      <c r="D28" s="27">
        <f>B28*C28</f>
        <v>0</v>
      </c>
    </row>
    <row r="29" spans="1:4" x14ac:dyDescent="0.25">
      <c r="A29" s="15" t="s">
        <v>5</v>
      </c>
      <c r="B29" s="88">
        <v>212</v>
      </c>
      <c r="C29" s="95"/>
      <c r="D29" s="27">
        <f t="shared" ref="D29:D33" si="3">B29*C29</f>
        <v>0</v>
      </c>
    </row>
    <row r="30" spans="1:4" x14ac:dyDescent="0.25">
      <c r="A30" s="15" t="s">
        <v>6</v>
      </c>
      <c r="B30" s="88">
        <v>212</v>
      </c>
      <c r="C30" s="95"/>
      <c r="D30" s="27">
        <f t="shared" si="3"/>
        <v>0</v>
      </c>
    </row>
    <row r="31" spans="1:4" x14ac:dyDescent="0.25">
      <c r="A31" s="15" t="s">
        <v>7</v>
      </c>
      <c r="B31" s="88">
        <v>193</v>
      </c>
      <c r="C31" s="95"/>
      <c r="D31" s="27">
        <f t="shared" si="3"/>
        <v>0</v>
      </c>
    </row>
    <row r="32" spans="1:4" x14ac:dyDescent="0.25">
      <c r="A32" s="15" t="s">
        <v>300</v>
      </c>
      <c r="B32" s="88">
        <v>193</v>
      </c>
      <c r="C32" s="95"/>
      <c r="D32" s="27">
        <f t="shared" si="3"/>
        <v>0</v>
      </c>
    </row>
    <row r="33" spans="1:4" x14ac:dyDescent="0.25">
      <c r="A33" s="15" t="s">
        <v>9</v>
      </c>
      <c r="B33" s="88">
        <v>193</v>
      </c>
      <c r="C33" s="95"/>
      <c r="D33" s="27">
        <f t="shared" si="3"/>
        <v>0</v>
      </c>
    </row>
    <row r="34" spans="1:4" x14ac:dyDescent="0.25">
      <c r="A34" s="18" t="s">
        <v>10</v>
      </c>
      <c r="B34" s="28">
        <f>SUM(B28:B33)</f>
        <v>1215</v>
      </c>
      <c r="C34" s="57" t="s">
        <v>25</v>
      </c>
      <c r="D34" s="57">
        <f>SUM(D28:D33)</f>
        <v>0</v>
      </c>
    </row>
    <row r="35" spans="1:4" x14ac:dyDescent="0.25">
      <c r="A35" s="16" t="s">
        <v>13</v>
      </c>
      <c r="B35" s="71" t="s">
        <v>298</v>
      </c>
      <c r="C35" s="25" t="s">
        <v>23</v>
      </c>
      <c r="D35" s="25" t="s">
        <v>24</v>
      </c>
    </row>
    <row r="36" spans="1:4" x14ac:dyDescent="0.25">
      <c r="A36" s="15" t="s">
        <v>4</v>
      </c>
      <c r="B36" s="88">
        <v>11</v>
      </c>
      <c r="C36" s="95"/>
      <c r="D36" s="27">
        <f>B36*C36</f>
        <v>0</v>
      </c>
    </row>
    <row r="37" spans="1:4" x14ac:dyDescent="0.25">
      <c r="A37" s="15" t="s">
        <v>5</v>
      </c>
      <c r="B37" s="88">
        <v>11</v>
      </c>
      <c r="C37" s="95"/>
      <c r="D37" s="27">
        <f t="shared" ref="D37:D41" si="4">B37*C37</f>
        <v>0</v>
      </c>
    </row>
    <row r="38" spans="1:4" x14ac:dyDescent="0.25">
      <c r="A38" s="15" t="s">
        <v>6</v>
      </c>
      <c r="B38" s="88">
        <v>11</v>
      </c>
      <c r="C38" s="95"/>
      <c r="D38" s="27">
        <f t="shared" si="4"/>
        <v>0</v>
      </c>
    </row>
    <row r="39" spans="1:4" x14ac:dyDescent="0.25">
      <c r="A39" s="15" t="s">
        <v>7</v>
      </c>
      <c r="B39" s="88">
        <v>7</v>
      </c>
      <c r="C39" s="95"/>
      <c r="D39" s="27">
        <f t="shared" si="4"/>
        <v>0</v>
      </c>
    </row>
    <row r="40" spans="1:4" x14ac:dyDescent="0.25">
      <c r="A40" s="15" t="s">
        <v>300</v>
      </c>
      <c r="B40" s="88">
        <v>7</v>
      </c>
      <c r="C40" s="95"/>
      <c r="D40" s="27">
        <f t="shared" si="4"/>
        <v>0</v>
      </c>
    </row>
    <row r="41" spans="1:4" x14ac:dyDescent="0.25">
      <c r="A41" s="15" t="s">
        <v>9</v>
      </c>
      <c r="B41" s="88">
        <v>7</v>
      </c>
      <c r="C41" s="95"/>
      <c r="D41" s="27">
        <f t="shared" si="4"/>
        <v>0</v>
      </c>
    </row>
    <row r="42" spans="1:4" x14ac:dyDescent="0.25">
      <c r="A42" s="18" t="s">
        <v>10</v>
      </c>
      <c r="B42" s="28">
        <f>SUM(B36:B41)</f>
        <v>54</v>
      </c>
      <c r="C42" s="57" t="s">
        <v>25</v>
      </c>
      <c r="D42" s="57">
        <f>SUM(D36:D41)</f>
        <v>0</v>
      </c>
    </row>
    <row r="43" spans="1:4" x14ac:dyDescent="0.25">
      <c r="A43" s="19" t="s">
        <v>14</v>
      </c>
      <c r="B43" s="71" t="s">
        <v>298</v>
      </c>
      <c r="C43" s="25" t="s">
        <v>23</v>
      </c>
      <c r="D43" s="25" t="s">
        <v>24</v>
      </c>
    </row>
    <row r="44" spans="1:4" x14ac:dyDescent="0.25">
      <c r="A44" s="15" t="s">
        <v>4</v>
      </c>
      <c r="B44" s="88">
        <v>0</v>
      </c>
      <c r="C44" s="95"/>
      <c r="D44" s="27">
        <f>B44*C44</f>
        <v>0</v>
      </c>
    </row>
    <row r="45" spans="1:4" x14ac:dyDescent="0.25">
      <c r="A45" s="15" t="s">
        <v>5</v>
      </c>
      <c r="B45" s="88">
        <v>0</v>
      </c>
      <c r="C45" s="95"/>
      <c r="D45" s="27">
        <f t="shared" ref="D45:D49" si="5">B45*C45</f>
        <v>0</v>
      </c>
    </row>
    <row r="46" spans="1:4" x14ac:dyDescent="0.25">
      <c r="A46" s="15" t="s">
        <v>6</v>
      </c>
      <c r="B46" s="88">
        <v>0</v>
      </c>
      <c r="C46" s="95"/>
      <c r="D46" s="27">
        <f t="shared" si="5"/>
        <v>0</v>
      </c>
    </row>
    <row r="47" spans="1:4" x14ac:dyDescent="0.25">
      <c r="A47" s="15" t="s">
        <v>7</v>
      </c>
      <c r="B47" s="88">
        <v>0</v>
      </c>
      <c r="C47" s="95"/>
      <c r="D47" s="27">
        <f t="shared" si="5"/>
        <v>0</v>
      </c>
    </row>
    <row r="48" spans="1:4" x14ac:dyDescent="0.25">
      <c r="A48" s="15" t="s">
        <v>300</v>
      </c>
      <c r="B48" s="88">
        <v>0</v>
      </c>
      <c r="C48" s="95"/>
      <c r="D48" s="27">
        <f t="shared" si="5"/>
        <v>0</v>
      </c>
    </row>
    <row r="49" spans="1:4" x14ac:dyDescent="0.25">
      <c r="A49" s="15" t="s">
        <v>9</v>
      </c>
      <c r="B49" s="88">
        <v>0</v>
      </c>
      <c r="C49" s="95"/>
      <c r="D49" s="27">
        <f t="shared" si="5"/>
        <v>0</v>
      </c>
    </row>
    <row r="50" spans="1:4" x14ac:dyDescent="0.25">
      <c r="A50" s="18" t="s">
        <v>10</v>
      </c>
      <c r="B50" s="28">
        <f>SUM(B44:B49)</f>
        <v>0</v>
      </c>
      <c r="C50" s="57" t="s">
        <v>25</v>
      </c>
      <c r="D50" s="57">
        <f>SUM(D44:D49)</f>
        <v>0</v>
      </c>
    </row>
    <row r="51" spans="1:4" x14ac:dyDescent="0.25">
      <c r="A51" s="16" t="s">
        <v>15</v>
      </c>
      <c r="B51" s="71" t="s">
        <v>298</v>
      </c>
      <c r="C51" s="25" t="s">
        <v>23</v>
      </c>
      <c r="D51" s="25" t="s">
        <v>24</v>
      </c>
    </row>
    <row r="52" spans="1:4" x14ac:dyDescent="0.25">
      <c r="A52" s="15" t="s">
        <v>4</v>
      </c>
      <c r="B52" s="88">
        <v>0</v>
      </c>
      <c r="C52" s="95"/>
      <c r="D52" s="27">
        <f>B52*C52</f>
        <v>0</v>
      </c>
    </row>
    <row r="53" spans="1:4" x14ac:dyDescent="0.25">
      <c r="A53" s="15" t="s">
        <v>5</v>
      </c>
      <c r="B53" s="88">
        <v>0</v>
      </c>
      <c r="C53" s="95"/>
      <c r="D53" s="27">
        <f t="shared" ref="D53:D57" si="6">B53*C53</f>
        <v>0</v>
      </c>
    </row>
    <row r="54" spans="1:4" x14ac:dyDescent="0.25">
      <c r="A54" s="15" t="s">
        <v>6</v>
      </c>
      <c r="B54" s="88">
        <v>0</v>
      </c>
      <c r="C54" s="95"/>
      <c r="D54" s="27">
        <f t="shared" si="6"/>
        <v>0</v>
      </c>
    </row>
    <row r="55" spans="1:4" x14ac:dyDescent="0.25">
      <c r="A55" s="15" t="s">
        <v>7</v>
      </c>
      <c r="B55" s="88">
        <v>0</v>
      </c>
      <c r="C55" s="95"/>
      <c r="D55" s="27">
        <f t="shared" si="6"/>
        <v>0</v>
      </c>
    </row>
    <row r="56" spans="1:4" x14ac:dyDescent="0.25">
      <c r="A56" s="15" t="s">
        <v>300</v>
      </c>
      <c r="B56" s="88">
        <v>0</v>
      </c>
      <c r="C56" s="95"/>
      <c r="D56" s="27">
        <f t="shared" si="6"/>
        <v>0</v>
      </c>
    </row>
    <row r="57" spans="1:4" x14ac:dyDescent="0.25">
      <c r="A57" s="15" t="s">
        <v>9</v>
      </c>
      <c r="B57" s="88">
        <v>0</v>
      </c>
      <c r="C57" s="95"/>
      <c r="D57" s="27">
        <f t="shared" si="6"/>
        <v>0</v>
      </c>
    </row>
    <row r="58" spans="1:4" x14ac:dyDescent="0.25">
      <c r="A58" s="18" t="s">
        <v>10</v>
      </c>
      <c r="B58" s="28">
        <f>SUM(B52:B57)</f>
        <v>0</v>
      </c>
      <c r="C58" s="57" t="s">
        <v>25</v>
      </c>
      <c r="D58" s="57">
        <f>SUM(D52:D57)</f>
        <v>0</v>
      </c>
    </row>
    <row r="59" spans="1:4" x14ac:dyDescent="0.25">
      <c r="A59" s="19" t="s">
        <v>16</v>
      </c>
      <c r="B59" s="71" t="s">
        <v>298</v>
      </c>
      <c r="C59" s="25" t="s">
        <v>23</v>
      </c>
      <c r="D59" s="25" t="s">
        <v>24</v>
      </c>
    </row>
    <row r="60" spans="1:4" x14ac:dyDescent="0.25">
      <c r="A60" s="15" t="s">
        <v>4</v>
      </c>
      <c r="B60" s="88">
        <v>1</v>
      </c>
      <c r="C60" s="95"/>
      <c r="D60" s="27">
        <f>B60*C60</f>
        <v>0</v>
      </c>
    </row>
    <row r="61" spans="1:4" x14ac:dyDescent="0.25">
      <c r="A61" s="15" t="s">
        <v>5</v>
      </c>
      <c r="B61" s="88">
        <v>1</v>
      </c>
      <c r="C61" s="95"/>
      <c r="D61" s="27">
        <f t="shared" ref="D61:D65" si="7">B61*C61</f>
        <v>0</v>
      </c>
    </row>
    <row r="62" spans="1:4" x14ac:dyDescent="0.25">
      <c r="A62" s="15" t="s">
        <v>6</v>
      </c>
      <c r="B62" s="88">
        <v>1</v>
      </c>
      <c r="C62" s="95"/>
      <c r="D62" s="27">
        <f t="shared" si="7"/>
        <v>0</v>
      </c>
    </row>
    <row r="63" spans="1:4" x14ac:dyDescent="0.25">
      <c r="A63" s="15" t="s">
        <v>7</v>
      </c>
      <c r="B63" s="88">
        <v>1</v>
      </c>
      <c r="C63" s="95"/>
      <c r="D63" s="27">
        <f t="shared" si="7"/>
        <v>0</v>
      </c>
    </row>
    <row r="64" spans="1:4" x14ac:dyDescent="0.25">
      <c r="A64" s="15" t="s">
        <v>300</v>
      </c>
      <c r="B64" s="88">
        <v>1</v>
      </c>
      <c r="C64" s="95"/>
      <c r="D64" s="27">
        <f t="shared" si="7"/>
        <v>0</v>
      </c>
    </row>
    <row r="65" spans="1:4" x14ac:dyDescent="0.25">
      <c r="A65" s="15" t="s">
        <v>9</v>
      </c>
      <c r="B65" s="88">
        <v>1</v>
      </c>
      <c r="C65" s="95"/>
      <c r="D65" s="27">
        <f t="shared" si="7"/>
        <v>0</v>
      </c>
    </row>
    <row r="66" spans="1:4" x14ac:dyDescent="0.25">
      <c r="A66" s="18" t="s">
        <v>10</v>
      </c>
      <c r="B66" s="28">
        <f>SUM(B60:B65)</f>
        <v>6</v>
      </c>
      <c r="C66" s="57" t="s">
        <v>25</v>
      </c>
      <c r="D66" s="57">
        <f>SUM(D60:D65)</f>
        <v>0</v>
      </c>
    </row>
    <row r="67" spans="1:4" x14ac:dyDescent="0.25">
      <c r="A67" s="19" t="s">
        <v>17</v>
      </c>
      <c r="B67" s="71" t="s">
        <v>298</v>
      </c>
      <c r="C67" s="25" t="s">
        <v>23</v>
      </c>
      <c r="D67" s="25" t="s">
        <v>24</v>
      </c>
    </row>
    <row r="68" spans="1:4" x14ac:dyDescent="0.25">
      <c r="A68" s="15" t="s">
        <v>4</v>
      </c>
      <c r="B68" s="88">
        <v>0</v>
      </c>
      <c r="C68" s="95"/>
      <c r="D68" s="27">
        <f>B68*C68</f>
        <v>0</v>
      </c>
    </row>
    <row r="69" spans="1:4" x14ac:dyDescent="0.25">
      <c r="A69" s="15" t="s">
        <v>5</v>
      </c>
      <c r="B69" s="88">
        <v>0</v>
      </c>
      <c r="C69" s="95"/>
      <c r="D69" s="27">
        <f t="shared" ref="D69:D73" si="8">B69*C69</f>
        <v>0</v>
      </c>
    </row>
    <row r="70" spans="1:4" x14ac:dyDescent="0.25">
      <c r="A70" s="15" t="s">
        <v>6</v>
      </c>
      <c r="B70" s="88">
        <v>0</v>
      </c>
      <c r="C70" s="95"/>
      <c r="D70" s="27">
        <f t="shared" si="8"/>
        <v>0</v>
      </c>
    </row>
    <row r="71" spans="1:4" x14ac:dyDescent="0.25">
      <c r="A71" s="15" t="s">
        <v>7</v>
      </c>
      <c r="B71" s="88">
        <v>0</v>
      </c>
      <c r="C71" s="95"/>
      <c r="D71" s="27">
        <f t="shared" si="8"/>
        <v>0</v>
      </c>
    </row>
    <row r="72" spans="1:4" x14ac:dyDescent="0.25">
      <c r="A72" s="15" t="s">
        <v>300</v>
      </c>
      <c r="B72" s="88">
        <v>0</v>
      </c>
      <c r="C72" s="95"/>
      <c r="D72" s="27">
        <f t="shared" si="8"/>
        <v>0</v>
      </c>
    </row>
    <row r="73" spans="1:4" x14ac:dyDescent="0.25">
      <c r="A73" s="15" t="s">
        <v>9</v>
      </c>
      <c r="B73" s="88">
        <v>0</v>
      </c>
      <c r="C73" s="95"/>
      <c r="D73" s="27">
        <f t="shared" si="8"/>
        <v>0</v>
      </c>
    </row>
    <row r="74" spans="1:4" x14ac:dyDescent="0.25">
      <c r="A74" s="18" t="s">
        <v>10</v>
      </c>
      <c r="B74" s="28">
        <f>SUM(B68:B73)</f>
        <v>0</v>
      </c>
      <c r="C74" s="57" t="s">
        <v>25</v>
      </c>
      <c r="D74" s="57">
        <f>SUM(D68:D73)</f>
        <v>0</v>
      </c>
    </row>
    <row r="75" spans="1:4" x14ac:dyDescent="0.25">
      <c r="A75" s="19" t="s">
        <v>18</v>
      </c>
      <c r="B75" s="71" t="s">
        <v>298</v>
      </c>
      <c r="C75" s="25" t="s">
        <v>23</v>
      </c>
      <c r="D75" s="25" t="s">
        <v>24</v>
      </c>
    </row>
    <row r="76" spans="1:4" x14ac:dyDescent="0.25">
      <c r="A76" s="15" t="s">
        <v>4</v>
      </c>
      <c r="B76" s="88">
        <v>0</v>
      </c>
      <c r="C76" s="95"/>
      <c r="D76" s="27">
        <f>B76*C76</f>
        <v>0</v>
      </c>
    </row>
    <row r="77" spans="1:4" x14ac:dyDescent="0.25">
      <c r="A77" s="15" t="s">
        <v>5</v>
      </c>
      <c r="B77" s="88">
        <v>0</v>
      </c>
      <c r="C77" s="95"/>
      <c r="D77" s="27">
        <f t="shared" ref="D77:D81" si="9">B77*C77</f>
        <v>0</v>
      </c>
    </row>
    <row r="78" spans="1:4" x14ac:dyDescent="0.25">
      <c r="A78" s="15" t="s">
        <v>6</v>
      </c>
      <c r="B78" s="88">
        <v>0</v>
      </c>
      <c r="C78" s="95"/>
      <c r="D78" s="27">
        <f t="shared" si="9"/>
        <v>0</v>
      </c>
    </row>
    <row r="79" spans="1:4" x14ac:dyDescent="0.25">
      <c r="A79" s="15" t="s">
        <v>7</v>
      </c>
      <c r="B79" s="88">
        <v>0</v>
      </c>
      <c r="C79" s="95"/>
      <c r="D79" s="27">
        <f t="shared" si="9"/>
        <v>0</v>
      </c>
    </row>
    <row r="80" spans="1:4" x14ac:dyDescent="0.25">
      <c r="A80" s="15" t="s">
        <v>300</v>
      </c>
      <c r="B80" s="88">
        <v>0</v>
      </c>
      <c r="C80" s="95"/>
      <c r="D80" s="27">
        <f t="shared" si="9"/>
        <v>0</v>
      </c>
    </row>
    <row r="81" spans="1:4" x14ac:dyDescent="0.25">
      <c r="A81" s="15" t="s">
        <v>9</v>
      </c>
      <c r="B81" s="88">
        <v>0</v>
      </c>
      <c r="C81" s="95"/>
      <c r="D81" s="27">
        <f t="shared" si="9"/>
        <v>0</v>
      </c>
    </row>
    <row r="82" spans="1:4" x14ac:dyDescent="0.25">
      <c r="A82" s="18" t="s">
        <v>10</v>
      </c>
      <c r="B82" s="28">
        <f>SUM(B76:B81)</f>
        <v>0</v>
      </c>
      <c r="C82" s="57" t="s">
        <v>25</v>
      </c>
      <c r="D82" s="57">
        <f>SUM(D76:D81)</f>
        <v>0</v>
      </c>
    </row>
    <row r="83" spans="1:4" x14ac:dyDescent="0.25">
      <c r="A83" s="16" t="s">
        <v>19</v>
      </c>
      <c r="B83" s="71" t="s">
        <v>298</v>
      </c>
      <c r="C83" s="25" t="s">
        <v>23</v>
      </c>
      <c r="D83" s="25" t="s">
        <v>24</v>
      </c>
    </row>
    <row r="84" spans="1:4" x14ac:dyDescent="0.25">
      <c r="A84" s="15" t="s">
        <v>4</v>
      </c>
      <c r="B84" s="88">
        <v>0</v>
      </c>
      <c r="C84" s="95"/>
      <c r="D84" s="27">
        <f>B84*C84</f>
        <v>0</v>
      </c>
    </row>
    <row r="85" spans="1:4" x14ac:dyDescent="0.25">
      <c r="A85" s="15" t="s">
        <v>5</v>
      </c>
      <c r="B85" s="88">
        <v>0</v>
      </c>
      <c r="C85" s="95"/>
      <c r="D85" s="27">
        <f t="shared" ref="D85:D89" si="10">B85*C85</f>
        <v>0</v>
      </c>
    </row>
    <row r="86" spans="1:4" x14ac:dyDescent="0.25">
      <c r="A86" s="15" t="s">
        <v>6</v>
      </c>
      <c r="B86" s="88">
        <v>0</v>
      </c>
      <c r="C86" s="95"/>
      <c r="D86" s="27">
        <f t="shared" si="10"/>
        <v>0</v>
      </c>
    </row>
    <row r="87" spans="1:4" x14ac:dyDescent="0.25">
      <c r="A87" s="15" t="s">
        <v>7</v>
      </c>
      <c r="B87" s="88">
        <v>0</v>
      </c>
      <c r="C87" s="95"/>
      <c r="D87" s="27">
        <f t="shared" si="10"/>
        <v>0</v>
      </c>
    </row>
    <row r="88" spans="1:4" x14ac:dyDescent="0.25">
      <c r="A88" s="15" t="s">
        <v>300</v>
      </c>
      <c r="B88" s="88">
        <v>0</v>
      </c>
      <c r="C88" s="95"/>
      <c r="D88" s="27">
        <f t="shared" si="10"/>
        <v>0</v>
      </c>
    </row>
    <row r="89" spans="1:4" x14ac:dyDescent="0.25">
      <c r="A89" s="15" t="s">
        <v>9</v>
      </c>
      <c r="B89" s="88">
        <v>0</v>
      </c>
      <c r="C89" s="95"/>
      <c r="D89" s="27">
        <f t="shared" si="10"/>
        <v>0</v>
      </c>
    </row>
    <row r="90" spans="1:4" x14ac:dyDescent="0.25">
      <c r="A90" s="18" t="s">
        <v>10</v>
      </c>
      <c r="B90" s="28">
        <f>SUM(B84:B89)</f>
        <v>0</v>
      </c>
      <c r="C90" s="57" t="s">
        <v>25</v>
      </c>
      <c r="D90" s="57">
        <f>SUM(D84:D89)</f>
        <v>0</v>
      </c>
    </row>
    <row r="91" spans="1:4" x14ac:dyDescent="0.25">
      <c r="A91" s="19" t="s">
        <v>20</v>
      </c>
      <c r="B91" s="71" t="s">
        <v>298</v>
      </c>
      <c r="C91" s="25" t="s">
        <v>23</v>
      </c>
      <c r="D91" s="25" t="s">
        <v>24</v>
      </c>
    </row>
    <row r="92" spans="1:4" x14ac:dyDescent="0.25">
      <c r="A92" s="15" t="s">
        <v>4</v>
      </c>
      <c r="B92" s="88">
        <v>0</v>
      </c>
      <c r="C92" s="95"/>
      <c r="D92" s="27">
        <f>B92*C92</f>
        <v>0</v>
      </c>
    </row>
    <row r="93" spans="1:4" x14ac:dyDescent="0.25">
      <c r="A93" s="15" t="s">
        <v>5</v>
      </c>
      <c r="B93" s="88">
        <v>0</v>
      </c>
      <c r="C93" s="95"/>
      <c r="D93" s="27">
        <f t="shared" ref="D93:D97" si="11">B93*C93</f>
        <v>0</v>
      </c>
    </row>
    <row r="94" spans="1:4" x14ac:dyDescent="0.25">
      <c r="A94" s="15" t="s">
        <v>6</v>
      </c>
      <c r="B94" s="88">
        <v>0</v>
      </c>
      <c r="C94" s="95"/>
      <c r="D94" s="27">
        <f t="shared" si="11"/>
        <v>0</v>
      </c>
    </row>
    <row r="95" spans="1:4" x14ac:dyDescent="0.25">
      <c r="A95" s="15" t="s">
        <v>7</v>
      </c>
      <c r="B95" s="88">
        <v>0</v>
      </c>
      <c r="C95" s="95"/>
      <c r="D95" s="27">
        <f t="shared" si="11"/>
        <v>0</v>
      </c>
    </row>
    <row r="96" spans="1:4" x14ac:dyDescent="0.25">
      <c r="A96" s="15" t="s">
        <v>300</v>
      </c>
      <c r="B96" s="88">
        <v>0</v>
      </c>
      <c r="C96" s="95"/>
      <c r="D96" s="27">
        <f t="shared" si="11"/>
        <v>0</v>
      </c>
    </row>
    <row r="97" spans="1:4" x14ac:dyDescent="0.25">
      <c r="A97" s="15" t="s">
        <v>9</v>
      </c>
      <c r="B97" s="88">
        <v>0</v>
      </c>
      <c r="C97" s="95"/>
      <c r="D97" s="27">
        <f t="shared" si="11"/>
        <v>0</v>
      </c>
    </row>
    <row r="98" spans="1:4" x14ac:dyDescent="0.25">
      <c r="A98" s="15" t="s">
        <v>10</v>
      </c>
      <c r="B98" s="28">
        <f>SUM(B92:B97)</f>
        <v>0</v>
      </c>
      <c r="C98" s="57" t="s">
        <v>25</v>
      </c>
      <c r="D98" s="57">
        <f>SUM(D92:D97)</f>
        <v>0</v>
      </c>
    </row>
    <row r="99" spans="1:4" x14ac:dyDescent="0.25">
      <c r="A99" s="23" t="s">
        <v>10</v>
      </c>
      <c r="B99" s="31">
        <f>B98+B90+B82+B74+B66+B58+B50+B42+B34+B26+B18+B10</f>
        <v>8645</v>
      </c>
      <c r="C99" s="125">
        <f>D98+D90+D82+D74+D66+D58+D50+D42+D34+D26+Z2+D10+D18</f>
        <v>0</v>
      </c>
      <c r="D99" s="125"/>
    </row>
    <row r="100" spans="1:4" x14ac:dyDescent="0.25">
      <c r="A100" s="123" t="s">
        <v>36</v>
      </c>
      <c r="B100" s="123"/>
      <c r="C100" s="125">
        <f>C99*2%</f>
        <v>0</v>
      </c>
      <c r="D100" s="125"/>
    </row>
    <row r="101" spans="1:4" x14ac:dyDescent="0.25">
      <c r="A101" s="123" t="s">
        <v>42</v>
      </c>
      <c r="B101" s="123"/>
      <c r="C101" s="125">
        <f>C99*5%</f>
        <v>0</v>
      </c>
      <c r="D101" s="125"/>
    </row>
    <row r="102" spans="1:4" x14ac:dyDescent="0.25">
      <c r="A102" s="123" t="s">
        <v>33</v>
      </c>
      <c r="B102" s="123"/>
      <c r="C102" s="125">
        <f>C99+C100+C101</f>
        <v>0</v>
      </c>
      <c r="D102" s="125"/>
    </row>
    <row r="103" spans="1:4" x14ac:dyDescent="0.25">
      <c r="A103" s="123" t="s">
        <v>38</v>
      </c>
      <c r="B103" s="123"/>
      <c r="C103" s="125">
        <f>C102*12</f>
        <v>0</v>
      </c>
      <c r="D103" s="125"/>
    </row>
  </sheetData>
  <sheetProtection algorithmName="SHA-512" hashValue="M+MRSRqN6kLjFzYXK/MO4SNiv1HILxnaLnVwx7ZoZXM2GOmJWBTE6qD5fghvddfy0OWkLwDm5HgYxCIxNltt0Q==" saltValue="1fk7aeaJS2QT/qy6U1uT3w==" spinCount="100000" sheet="1" objects="1" scenarios="1"/>
  <mergeCells count="11"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  <mergeCell ref="A102:B102"/>
    <mergeCell ref="C102:D10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D98" sqref="D98 D90 D82 D74 D66 D58 D50 D42 D34 D26 D18 D10"/>
    </sheetView>
  </sheetViews>
  <sheetFormatPr defaultRowHeight="15" x14ac:dyDescent="0.25"/>
  <cols>
    <col min="1" max="1" width="22.140625" style="1" customWidth="1"/>
    <col min="2" max="2" width="22.5703125" style="1" customWidth="1"/>
    <col min="3" max="3" width="15.28515625" style="1" customWidth="1"/>
    <col min="4" max="4" width="17.5703125" style="1" customWidth="1"/>
  </cols>
  <sheetData>
    <row r="1" spans="1:4" x14ac:dyDescent="0.25">
      <c r="A1" s="124" t="s">
        <v>43</v>
      </c>
      <c r="B1" s="124"/>
      <c r="C1" s="124"/>
      <c r="D1" s="124"/>
    </row>
    <row r="2" spans="1:4" ht="24" x14ac:dyDescent="0.25">
      <c r="A2" s="17" t="s">
        <v>0</v>
      </c>
      <c r="B2" s="24" t="s">
        <v>21</v>
      </c>
      <c r="C2" s="126" t="s">
        <v>293</v>
      </c>
      <c r="D2" s="126"/>
    </row>
    <row r="3" spans="1:4" x14ac:dyDescent="0.25">
      <c r="A3" s="26" t="s">
        <v>3</v>
      </c>
      <c r="B3" s="22" t="s">
        <v>2</v>
      </c>
      <c r="C3" s="25" t="s">
        <v>23</v>
      </c>
      <c r="D3" s="25" t="s">
        <v>24</v>
      </c>
    </row>
    <row r="4" spans="1:4" x14ac:dyDescent="0.25">
      <c r="A4" s="15" t="s">
        <v>4</v>
      </c>
      <c r="B4" s="87">
        <v>1978</v>
      </c>
      <c r="C4" s="95"/>
      <c r="D4" s="27">
        <f>B4*C4</f>
        <v>0</v>
      </c>
    </row>
    <row r="5" spans="1:4" x14ac:dyDescent="0.25">
      <c r="A5" s="15" t="s">
        <v>5</v>
      </c>
      <c r="B5" s="87">
        <v>0</v>
      </c>
      <c r="C5" s="95"/>
      <c r="D5" s="27">
        <f t="shared" ref="D5:D9" si="0">B5*C5</f>
        <v>0</v>
      </c>
    </row>
    <row r="6" spans="1:4" x14ac:dyDescent="0.25">
      <c r="A6" s="15" t="s">
        <v>6</v>
      </c>
      <c r="B6" s="87">
        <v>2014</v>
      </c>
      <c r="C6" s="95"/>
      <c r="D6" s="27">
        <f t="shared" si="0"/>
        <v>0</v>
      </c>
    </row>
    <row r="7" spans="1:4" x14ac:dyDescent="0.25">
      <c r="A7" s="15" t="s">
        <v>7</v>
      </c>
      <c r="B7" s="87">
        <v>1523</v>
      </c>
      <c r="C7" s="95"/>
      <c r="D7" s="27">
        <f t="shared" si="0"/>
        <v>0</v>
      </c>
    </row>
    <row r="8" spans="1:4" x14ac:dyDescent="0.25">
      <c r="A8" s="15" t="s">
        <v>300</v>
      </c>
      <c r="B8" s="87">
        <v>1487</v>
      </c>
      <c r="C8" s="95"/>
      <c r="D8" s="27">
        <f t="shared" si="0"/>
        <v>0</v>
      </c>
    </row>
    <row r="9" spans="1:4" x14ac:dyDescent="0.25">
      <c r="A9" s="15" t="s">
        <v>9</v>
      </c>
      <c r="B9" s="87">
        <v>0</v>
      </c>
      <c r="C9" s="95"/>
      <c r="D9" s="27">
        <f t="shared" si="0"/>
        <v>0</v>
      </c>
    </row>
    <row r="10" spans="1:4" x14ac:dyDescent="0.25">
      <c r="A10" s="18" t="s">
        <v>10</v>
      </c>
      <c r="B10" s="13">
        <f>SUM(B4:B9)</f>
        <v>7002</v>
      </c>
      <c r="C10" s="29" t="s">
        <v>25</v>
      </c>
      <c r="D10" s="29">
        <f>SUM(D4:D9)</f>
        <v>0</v>
      </c>
    </row>
    <row r="11" spans="1:4" x14ac:dyDescent="0.25">
      <c r="A11" s="30" t="s">
        <v>3</v>
      </c>
      <c r="B11" s="14" t="s">
        <v>11</v>
      </c>
      <c r="C11" s="25" t="s">
        <v>23</v>
      </c>
      <c r="D11" s="25" t="s">
        <v>24</v>
      </c>
    </row>
    <row r="12" spans="1:4" x14ac:dyDescent="0.25">
      <c r="A12" s="15" t="s">
        <v>4</v>
      </c>
      <c r="B12" s="87">
        <v>149</v>
      </c>
      <c r="C12" s="95"/>
      <c r="D12" s="27">
        <f>B12*C12</f>
        <v>0</v>
      </c>
    </row>
    <row r="13" spans="1:4" x14ac:dyDescent="0.25">
      <c r="A13" s="15" t="s">
        <v>5</v>
      </c>
      <c r="B13" s="87">
        <v>0</v>
      </c>
      <c r="C13" s="95"/>
      <c r="D13" s="27">
        <f t="shared" ref="D13:D17" si="1">B13*C13</f>
        <v>0</v>
      </c>
    </row>
    <row r="14" spans="1:4" x14ac:dyDescent="0.25">
      <c r="A14" s="15" t="s">
        <v>6</v>
      </c>
      <c r="B14" s="87">
        <v>157</v>
      </c>
      <c r="C14" s="95"/>
      <c r="D14" s="27">
        <f t="shared" si="1"/>
        <v>0</v>
      </c>
    </row>
    <row r="15" spans="1:4" x14ac:dyDescent="0.25">
      <c r="A15" s="15" t="s">
        <v>7</v>
      </c>
      <c r="B15" s="87">
        <v>120</v>
      </c>
      <c r="C15" s="95"/>
      <c r="D15" s="27">
        <f t="shared" si="1"/>
        <v>0</v>
      </c>
    </row>
    <row r="16" spans="1:4" x14ac:dyDescent="0.25">
      <c r="A16" s="15" t="s">
        <v>300</v>
      </c>
      <c r="B16" s="87">
        <v>126</v>
      </c>
      <c r="C16" s="95"/>
      <c r="D16" s="27">
        <f t="shared" si="1"/>
        <v>0</v>
      </c>
    </row>
    <row r="17" spans="1:4" x14ac:dyDescent="0.25">
      <c r="A17" s="15" t="s">
        <v>9</v>
      </c>
      <c r="B17" s="87">
        <v>0</v>
      </c>
      <c r="C17" s="95"/>
      <c r="D17" s="27">
        <f t="shared" si="1"/>
        <v>0</v>
      </c>
    </row>
    <row r="18" spans="1:4" x14ac:dyDescent="0.25">
      <c r="A18" s="18" t="s">
        <v>10</v>
      </c>
      <c r="B18" s="13">
        <f>SUM(B12:B17)</f>
        <v>552</v>
      </c>
      <c r="C18" s="57" t="s">
        <v>25</v>
      </c>
      <c r="D18" s="57">
        <f>SUM(D12:D17)</f>
        <v>0</v>
      </c>
    </row>
    <row r="19" spans="1:4" x14ac:dyDescent="0.25">
      <c r="A19" s="20" t="s">
        <v>3</v>
      </c>
      <c r="B19" s="14" t="s">
        <v>297</v>
      </c>
      <c r="C19" s="25" t="s">
        <v>23</v>
      </c>
      <c r="D19" s="25" t="s">
        <v>24</v>
      </c>
    </row>
    <row r="20" spans="1:4" x14ac:dyDescent="0.25">
      <c r="A20" s="15" t="s">
        <v>4</v>
      </c>
      <c r="B20" s="88">
        <v>108</v>
      </c>
      <c r="C20" s="95"/>
      <c r="D20" s="27">
        <f>B20*C20</f>
        <v>0</v>
      </c>
    </row>
    <row r="21" spans="1:4" x14ac:dyDescent="0.25">
      <c r="A21" s="15" t="s">
        <v>5</v>
      </c>
      <c r="B21" s="88">
        <v>96</v>
      </c>
      <c r="C21" s="95"/>
      <c r="D21" s="27">
        <f t="shared" ref="D21:D25" si="2">B21*C21</f>
        <v>0</v>
      </c>
    </row>
    <row r="22" spans="1:4" x14ac:dyDescent="0.25">
      <c r="A22" s="15" t="s">
        <v>6</v>
      </c>
      <c r="B22" s="88">
        <v>108</v>
      </c>
      <c r="C22" s="95"/>
      <c r="D22" s="27">
        <f t="shared" si="2"/>
        <v>0</v>
      </c>
    </row>
    <row r="23" spans="1:4" x14ac:dyDescent="0.25">
      <c r="A23" s="15" t="s">
        <v>7</v>
      </c>
      <c r="B23" s="88">
        <v>91</v>
      </c>
      <c r="C23" s="95"/>
      <c r="D23" s="27">
        <f t="shared" si="2"/>
        <v>0</v>
      </c>
    </row>
    <row r="24" spans="1:4" x14ac:dyDescent="0.25">
      <c r="A24" s="15" t="s">
        <v>300</v>
      </c>
      <c r="B24" s="88">
        <v>88</v>
      </c>
      <c r="C24" s="95"/>
      <c r="D24" s="27">
        <f t="shared" si="2"/>
        <v>0</v>
      </c>
    </row>
    <row r="25" spans="1:4" x14ac:dyDescent="0.25">
      <c r="A25" s="15" t="s">
        <v>9</v>
      </c>
      <c r="B25" s="88">
        <v>81</v>
      </c>
      <c r="C25" s="95"/>
      <c r="D25" s="27">
        <f t="shared" si="2"/>
        <v>0</v>
      </c>
    </row>
    <row r="26" spans="1:4" x14ac:dyDescent="0.25">
      <c r="A26" s="21" t="s">
        <v>10</v>
      </c>
      <c r="B26" s="13">
        <f>SUM(B20:B25)</f>
        <v>572</v>
      </c>
      <c r="C26" s="57" t="s">
        <v>25</v>
      </c>
      <c r="D26" s="57">
        <f>SUM(D20:D25)</f>
        <v>0</v>
      </c>
    </row>
    <row r="27" spans="1:4" x14ac:dyDescent="0.25">
      <c r="A27" s="16" t="s">
        <v>12</v>
      </c>
      <c r="B27" s="14" t="s">
        <v>297</v>
      </c>
      <c r="C27" s="25" t="s">
        <v>23</v>
      </c>
      <c r="D27" s="25" t="s">
        <v>24</v>
      </c>
    </row>
    <row r="28" spans="1:4" x14ac:dyDescent="0.25">
      <c r="A28" s="15" t="s">
        <v>4</v>
      </c>
      <c r="B28" s="88">
        <v>173</v>
      </c>
      <c r="C28" s="95"/>
      <c r="D28" s="27">
        <f>B28*C28</f>
        <v>0</v>
      </c>
    </row>
    <row r="29" spans="1:4" x14ac:dyDescent="0.25">
      <c r="A29" s="15" t="s">
        <v>5</v>
      </c>
      <c r="B29" s="88">
        <v>177</v>
      </c>
      <c r="C29" s="95"/>
      <c r="D29" s="27">
        <f t="shared" ref="D29:D33" si="3">B29*C29</f>
        <v>0</v>
      </c>
    </row>
    <row r="30" spans="1:4" x14ac:dyDescent="0.25">
      <c r="A30" s="15" t="s">
        <v>6</v>
      </c>
      <c r="B30" s="88">
        <v>177</v>
      </c>
      <c r="C30" s="95"/>
      <c r="D30" s="27">
        <f t="shared" si="3"/>
        <v>0</v>
      </c>
    </row>
    <row r="31" spans="1:4" x14ac:dyDescent="0.25">
      <c r="A31" s="15" t="s">
        <v>7</v>
      </c>
      <c r="B31" s="88">
        <v>167</v>
      </c>
      <c r="C31" s="95"/>
      <c r="D31" s="27">
        <f t="shared" si="3"/>
        <v>0</v>
      </c>
    </row>
    <row r="32" spans="1:4" x14ac:dyDescent="0.25">
      <c r="A32" s="15" t="s">
        <v>300</v>
      </c>
      <c r="B32" s="88">
        <v>163</v>
      </c>
      <c r="C32" s="95"/>
      <c r="D32" s="27">
        <f t="shared" si="3"/>
        <v>0</v>
      </c>
    </row>
    <row r="33" spans="1:4" x14ac:dyDescent="0.25">
      <c r="A33" s="15" t="s">
        <v>9</v>
      </c>
      <c r="B33" s="88">
        <v>150</v>
      </c>
      <c r="C33" s="95"/>
      <c r="D33" s="27">
        <f t="shared" si="3"/>
        <v>0</v>
      </c>
    </row>
    <row r="34" spans="1:4" x14ac:dyDescent="0.25">
      <c r="A34" s="18" t="s">
        <v>10</v>
      </c>
      <c r="B34" s="13">
        <f>SUM(B28:B33)</f>
        <v>1007</v>
      </c>
      <c r="C34" s="57" t="s">
        <v>25</v>
      </c>
      <c r="D34" s="57">
        <f>SUM(D28:D33)</f>
        <v>0</v>
      </c>
    </row>
    <row r="35" spans="1:4" x14ac:dyDescent="0.25">
      <c r="A35" s="16" t="s">
        <v>13</v>
      </c>
      <c r="B35" s="14" t="s">
        <v>297</v>
      </c>
      <c r="C35" s="25" t="s">
        <v>23</v>
      </c>
      <c r="D35" s="25" t="s">
        <v>24</v>
      </c>
    </row>
    <row r="36" spans="1:4" x14ac:dyDescent="0.25">
      <c r="A36" s="15" t="s">
        <v>4</v>
      </c>
      <c r="B36" s="88">
        <v>95</v>
      </c>
      <c r="C36" s="95"/>
      <c r="D36" s="27">
        <f>B36*C36</f>
        <v>0</v>
      </c>
    </row>
    <row r="37" spans="1:4" x14ac:dyDescent="0.25">
      <c r="A37" s="15" t="s">
        <v>5</v>
      </c>
      <c r="B37" s="88">
        <v>95</v>
      </c>
      <c r="C37" s="95"/>
      <c r="D37" s="27">
        <f t="shared" ref="D37:D41" si="4">B37*C37</f>
        <v>0</v>
      </c>
    </row>
    <row r="38" spans="1:4" x14ac:dyDescent="0.25">
      <c r="A38" s="15" t="s">
        <v>6</v>
      </c>
      <c r="B38" s="88">
        <v>95</v>
      </c>
      <c r="C38" s="95"/>
      <c r="D38" s="27">
        <f t="shared" si="4"/>
        <v>0</v>
      </c>
    </row>
    <row r="39" spans="1:4" x14ac:dyDescent="0.25">
      <c r="A39" s="15" t="s">
        <v>7</v>
      </c>
      <c r="B39" s="88">
        <v>97</v>
      </c>
      <c r="C39" s="95"/>
      <c r="D39" s="27">
        <f t="shared" si="4"/>
        <v>0</v>
      </c>
    </row>
    <row r="40" spans="1:4" x14ac:dyDescent="0.25">
      <c r="A40" s="15" t="s">
        <v>300</v>
      </c>
      <c r="B40" s="88">
        <v>99</v>
      </c>
      <c r="C40" s="95"/>
      <c r="D40" s="27">
        <f t="shared" si="4"/>
        <v>0</v>
      </c>
    </row>
    <row r="41" spans="1:4" x14ac:dyDescent="0.25">
      <c r="A41" s="15" t="s">
        <v>9</v>
      </c>
      <c r="B41" s="88">
        <v>99</v>
      </c>
      <c r="C41" s="95"/>
      <c r="D41" s="27">
        <f t="shared" si="4"/>
        <v>0</v>
      </c>
    </row>
    <row r="42" spans="1:4" x14ac:dyDescent="0.25">
      <c r="A42" s="18" t="s">
        <v>10</v>
      </c>
      <c r="B42" s="13">
        <f>SUM(B36:B41)</f>
        <v>580</v>
      </c>
      <c r="C42" s="57" t="s">
        <v>25</v>
      </c>
      <c r="D42" s="57">
        <f>SUM(D36:D41)</f>
        <v>0</v>
      </c>
    </row>
    <row r="43" spans="1:4" x14ac:dyDescent="0.25">
      <c r="A43" s="19" t="s">
        <v>14</v>
      </c>
      <c r="B43" s="14" t="s">
        <v>297</v>
      </c>
      <c r="C43" s="25" t="s">
        <v>23</v>
      </c>
      <c r="D43" s="25" t="s">
        <v>24</v>
      </c>
    </row>
    <row r="44" spans="1:4" x14ac:dyDescent="0.25">
      <c r="A44" s="15" t="s">
        <v>4</v>
      </c>
      <c r="B44" s="88">
        <v>11</v>
      </c>
      <c r="C44" s="95"/>
      <c r="D44" s="27">
        <f>B44*C44</f>
        <v>0</v>
      </c>
    </row>
    <row r="45" spans="1:4" x14ac:dyDescent="0.25">
      <c r="A45" s="15" t="s">
        <v>5</v>
      </c>
      <c r="B45" s="88">
        <v>11</v>
      </c>
      <c r="C45" s="95"/>
      <c r="D45" s="27">
        <f t="shared" ref="D45:D49" si="5">B45*C45</f>
        <v>0</v>
      </c>
    </row>
    <row r="46" spans="1:4" x14ac:dyDescent="0.25">
      <c r="A46" s="15" t="s">
        <v>6</v>
      </c>
      <c r="B46" s="88">
        <v>11</v>
      </c>
      <c r="C46" s="95"/>
      <c r="D46" s="27">
        <f t="shared" si="5"/>
        <v>0</v>
      </c>
    </row>
    <row r="47" spans="1:4" x14ac:dyDescent="0.25">
      <c r="A47" s="15" t="s">
        <v>7</v>
      </c>
      <c r="B47" s="88">
        <v>11</v>
      </c>
      <c r="C47" s="95"/>
      <c r="D47" s="27">
        <f t="shared" si="5"/>
        <v>0</v>
      </c>
    </row>
    <row r="48" spans="1:4" x14ac:dyDescent="0.25">
      <c r="A48" s="15" t="s">
        <v>300</v>
      </c>
      <c r="B48" s="88">
        <v>11</v>
      </c>
      <c r="C48" s="95"/>
      <c r="D48" s="27">
        <f t="shared" si="5"/>
        <v>0</v>
      </c>
    </row>
    <row r="49" spans="1:4" x14ac:dyDescent="0.25">
      <c r="A49" s="15" t="s">
        <v>9</v>
      </c>
      <c r="B49" s="88">
        <v>11</v>
      </c>
      <c r="C49" s="95"/>
      <c r="D49" s="27">
        <f t="shared" si="5"/>
        <v>0</v>
      </c>
    </row>
    <row r="50" spans="1:4" x14ac:dyDescent="0.25">
      <c r="A50" s="18" t="s">
        <v>10</v>
      </c>
      <c r="B50" s="13">
        <f>SUM(B44:B49)</f>
        <v>66</v>
      </c>
      <c r="C50" s="57" t="s">
        <v>25</v>
      </c>
      <c r="D50" s="57">
        <f>SUM(D44:D49)</f>
        <v>0</v>
      </c>
    </row>
    <row r="51" spans="1:4" x14ac:dyDescent="0.25">
      <c r="A51" s="16" t="s">
        <v>15</v>
      </c>
      <c r="B51" s="14" t="s">
        <v>297</v>
      </c>
      <c r="C51" s="25" t="s">
        <v>23</v>
      </c>
      <c r="D51" s="25" t="s">
        <v>24</v>
      </c>
    </row>
    <row r="52" spans="1:4" x14ac:dyDescent="0.25">
      <c r="A52" s="15" t="s">
        <v>4</v>
      </c>
      <c r="B52" s="88">
        <v>20</v>
      </c>
      <c r="C52" s="95"/>
      <c r="D52" s="27">
        <f>B52*C52</f>
        <v>0</v>
      </c>
    </row>
    <row r="53" spans="1:4" x14ac:dyDescent="0.25">
      <c r="A53" s="15" t="s">
        <v>5</v>
      </c>
      <c r="B53" s="88">
        <v>20</v>
      </c>
      <c r="C53" s="95"/>
      <c r="D53" s="27">
        <f t="shared" ref="D53:D57" si="6">B53*C53</f>
        <v>0</v>
      </c>
    </row>
    <row r="54" spans="1:4" x14ac:dyDescent="0.25">
      <c r="A54" s="15" t="s">
        <v>6</v>
      </c>
      <c r="B54" s="88">
        <v>20</v>
      </c>
      <c r="C54" s="95"/>
      <c r="D54" s="27">
        <f t="shared" si="6"/>
        <v>0</v>
      </c>
    </row>
    <row r="55" spans="1:4" x14ac:dyDescent="0.25">
      <c r="A55" s="15" t="s">
        <v>7</v>
      </c>
      <c r="B55" s="88">
        <v>16</v>
      </c>
      <c r="C55" s="95"/>
      <c r="D55" s="27">
        <f t="shared" si="6"/>
        <v>0</v>
      </c>
    </row>
    <row r="56" spans="1:4" x14ac:dyDescent="0.25">
      <c r="A56" s="15" t="s">
        <v>300</v>
      </c>
      <c r="B56" s="88">
        <v>16</v>
      </c>
      <c r="C56" s="95"/>
      <c r="D56" s="27">
        <f t="shared" si="6"/>
        <v>0</v>
      </c>
    </row>
    <row r="57" spans="1:4" x14ac:dyDescent="0.25">
      <c r="A57" s="15" t="s">
        <v>9</v>
      </c>
      <c r="B57" s="88">
        <v>16</v>
      </c>
      <c r="C57" s="95"/>
      <c r="D57" s="27">
        <f t="shared" si="6"/>
        <v>0</v>
      </c>
    </row>
    <row r="58" spans="1:4" x14ac:dyDescent="0.25">
      <c r="A58" s="18" t="s">
        <v>10</v>
      </c>
      <c r="B58" s="13">
        <f>SUM(B52:B57)</f>
        <v>108</v>
      </c>
      <c r="C58" s="57" t="s">
        <v>25</v>
      </c>
      <c r="D58" s="57">
        <f>SUM(D52:D57)</f>
        <v>0</v>
      </c>
    </row>
    <row r="59" spans="1:4" x14ac:dyDescent="0.25">
      <c r="A59" s="19" t="s">
        <v>16</v>
      </c>
      <c r="B59" s="14" t="s">
        <v>297</v>
      </c>
      <c r="C59" s="25" t="s">
        <v>23</v>
      </c>
      <c r="D59" s="25" t="s">
        <v>24</v>
      </c>
    </row>
    <row r="60" spans="1:4" x14ac:dyDescent="0.25">
      <c r="A60" s="15" t="s">
        <v>4</v>
      </c>
      <c r="B60" s="88">
        <v>0</v>
      </c>
      <c r="C60" s="95"/>
      <c r="D60" s="27">
        <f>B60*C60</f>
        <v>0</v>
      </c>
    </row>
    <row r="61" spans="1:4" x14ac:dyDescent="0.25">
      <c r="A61" s="15" t="s">
        <v>5</v>
      </c>
      <c r="B61" s="88">
        <v>0</v>
      </c>
      <c r="C61" s="95"/>
      <c r="D61" s="27">
        <f t="shared" ref="D61:D65" si="7">B61*C61</f>
        <v>0</v>
      </c>
    </row>
    <row r="62" spans="1:4" x14ac:dyDescent="0.25">
      <c r="A62" s="15" t="s">
        <v>6</v>
      </c>
      <c r="B62" s="88">
        <v>0</v>
      </c>
      <c r="C62" s="95"/>
      <c r="D62" s="27">
        <f t="shared" si="7"/>
        <v>0</v>
      </c>
    </row>
    <row r="63" spans="1:4" x14ac:dyDescent="0.25">
      <c r="A63" s="15" t="s">
        <v>7</v>
      </c>
      <c r="B63" s="88">
        <v>0</v>
      </c>
      <c r="C63" s="95"/>
      <c r="D63" s="27">
        <f t="shared" si="7"/>
        <v>0</v>
      </c>
    </row>
    <row r="64" spans="1:4" x14ac:dyDescent="0.25">
      <c r="A64" s="15" t="s">
        <v>300</v>
      </c>
      <c r="B64" s="88">
        <v>0</v>
      </c>
      <c r="C64" s="95"/>
      <c r="D64" s="27">
        <f t="shared" si="7"/>
        <v>0</v>
      </c>
    </row>
    <row r="65" spans="1:4" x14ac:dyDescent="0.25">
      <c r="A65" s="15" t="s">
        <v>9</v>
      </c>
      <c r="B65" s="88">
        <v>0</v>
      </c>
      <c r="C65" s="95"/>
      <c r="D65" s="27">
        <f t="shared" si="7"/>
        <v>0</v>
      </c>
    </row>
    <row r="66" spans="1:4" x14ac:dyDescent="0.25">
      <c r="A66" s="18" t="s">
        <v>10</v>
      </c>
      <c r="B66" s="13">
        <f>SUM(B60:B65)</f>
        <v>0</v>
      </c>
      <c r="C66" s="57" t="s">
        <v>25</v>
      </c>
      <c r="D66" s="57">
        <f>SUM(D60:D65)</f>
        <v>0</v>
      </c>
    </row>
    <row r="67" spans="1:4" x14ac:dyDescent="0.25">
      <c r="A67" s="19" t="s">
        <v>17</v>
      </c>
      <c r="B67" s="14" t="s">
        <v>297</v>
      </c>
      <c r="C67" s="25" t="s">
        <v>23</v>
      </c>
      <c r="D67" s="25" t="s">
        <v>24</v>
      </c>
    </row>
    <row r="68" spans="1:4" x14ac:dyDescent="0.25">
      <c r="A68" s="15" t="s">
        <v>4</v>
      </c>
      <c r="B68" s="88">
        <v>0</v>
      </c>
      <c r="C68" s="95"/>
      <c r="D68" s="27">
        <f>B68*C68</f>
        <v>0</v>
      </c>
    </row>
    <row r="69" spans="1:4" x14ac:dyDescent="0.25">
      <c r="A69" s="15" t="s">
        <v>5</v>
      </c>
      <c r="B69" s="88">
        <v>0</v>
      </c>
      <c r="C69" s="95"/>
      <c r="D69" s="27">
        <f t="shared" ref="D69:D73" si="8">B69*C69</f>
        <v>0</v>
      </c>
    </row>
    <row r="70" spans="1:4" x14ac:dyDescent="0.25">
      <c r="A70" s="15" t="s">
        <v>6</v>
      </c>
      <c r="B70" s="88">
        <v>0</v>
      </c>
      <c r="C70" s="95"/>
      <c r="D70" s="27">
        <f t="shared" si="8"/>
        <v>0</v>
      </c>
    </row>
    <row r="71" spans="1:4" x14ac:dyDescent="0.25">
      <c r="A71" s="15" t="s">
        <v>7</v>
      </c>
      <c r="B71" s="88">
        <v>0</v>
      </c>
      <c r="C71" s="95"/>
      <c r="D71" s="27">
        <f t="shared" si="8"/>
        <v>0</v>
      </c>
    </row>
    <row r="72" spans="1:4" x14ac:dyDescent="0.25">
      <c r="A72" s="15" t="s">
        <v>300</v>
      </c>
      <c r="B72" s="88">
        <v>0</v>
      </c>
      <c r="C72" s="95"/>
      <c r="D72" s="27">
        <f t="shared" si="8"/>
        <v>0</v>
      </c>
    </row>
    <row r="73" spans="1:4" x14ac:dyDescent="0.25">
      <c r="A73" s="15" t="s">
        <v>9</v>
      </c>
      <c r="B73" s="88">
        <v>0</v>
      </c>
      <c r="C73" s="95"/>
      <c r="D73" s="27">
        <f t="shared" si="8"/>
        <v>0</v>
      </c>
    </row>
    <row r="74" spans="1:4" x14ac:dyDescent="0.25">
      <c r="A74" s="18" t="s">
        <v>10</v>
      </c>
      <c r="B74" s="13">
        <f>SUM(B68:B73)</f>
        <v>0</v>
      </c>
      <c r="C74" s="57" t="s">
        <v>25</v>
      </c>
      <c r="D74" s="57">
        <f>SUM(D68:D73)</f>
        <v>0</v>
      </c>
    </row>
    <row r="75" spans="1:4" x14ac:dyDescent="0.25">
      <c r="A75" s="19" t="s">
        <v>18</v>
      </c>
      <c r="B75" s="14" t="s">
        <v>297</v>
      </c>
      <c r="C75" s="25" t="s">
        <v>23</v>
      </c>
      <c r="D75" s="25" t="s">
        <v>24</v>
      </c>
    </row>
    <row r="76" spans="1:4" x14ac:dyDescent="0.25">
      <c r="A76" s="15" t="s">
        <v>4</v>
      </c>
      <c r="B76" s="88">
        <v>0</v>
      </c>
      <c r="C76" s="95"/>
      <c r="D76" s="27">
        <f>B76*C76</f>
        <v>0</v>
      </c>
    </row>
    <row r="77" spans="1:4" x14ac:dyDescent="0.25">
      <c r="A77" s="15" t="s">
        <v>5</v>
      </c>
      <c r="B77" s="88">
        <v>0</v>
      </c>
      <c r="C77" s="95"/>
      <c r="D77" s="27">
        <f t="shared" ref="D77:D81" si="9">B77*C77</f>
        <v>0</v>
      </c>
    </row>
    <row r="78" spans="1:4" x14ac:dyDescent="0.25">
      <c r="A78" s="15" t="s">
        <v>6</v>
      </c>
      <c r="B78" s="88">
        <v>0</v>
      </c>
      <c r="C78" s="95"/>
      <c r="D78" s="27">
        <f t="shared" si="9"/>
        <v>0</v>
      </c>
    </row>
    <row r="79" spans="1:4" x14ac:dyDescent="0.25">
      <c r="A79" s="15" t="s">
        <v>7</v>
      </c>
      <c r="B79" s="88">
        <v>0</v>
      </c>
      <c r="C79" s="95"/>
      <c r="D79" s="27">
        <f t="shared" si="9"/>
        <v>0</v>
      </c>
    </row>
    <row r="80" spans="1:4" x14ac:dyDescent="0.25">
      <c r="A80" s="15" t="s">
        <v>300</v>
      </c>
      <c r="B80" s="88">
        <v>0</v>
      </c>
      <c r="C80" s="95"/>
      <c r="D80" s="27">
        <f t="shared" si="9"/>
        <v>0</v>
      </c>
    </row>
    <row r="81" spans="1:4" x14ac:dyDescent="0.25">
      <c r="A81" s="15" t="s">
        <v>9</v>
      </c>
      <c r="B81" s="88">
        <v>0</v>
      </c>
      <c r="C81" s="95"/>
      <c r="D81" s="27">
        <f t="shared" si="9"/>
        <v>0</v>
      </c>
    </row>
    <row r="82" spans="1:4" x14ac:dyDescent="0.25">
      <c r="A82" s="18" t="s">
        <v>10</v>
      </c>
      <c r="B82" s="13">
        <f>SUM(B76:B81)</f>
        <v>0</v>
      </c>
      <c r="C82" s="57" t="s">
        <v>25</v>
      </c>
      <c r="D82" s="57">
        <f>SUM(D76:D81)</f>
        <v>0</v>
      </c>
    </row>
    <row r="83" spans="1:4" x14ac:dyDescent="0.25">
      <c r="A83" s="16" t="s">
        <v>19</v>
      </c>
      <c r="B83" s="14" t="s">
        <v>297</v>
      </c>
      <c r="C83" s="25" t="s">
        <v>23</v>
      </c>
      <c r="D83" s="25" t="s">
        <v>24</v>
      </c>
    </row>
    <row r="84" spans="1:4" x14ac:dyDescent="0.25">
      <c r="A84" s="15" t="s">
        <v>4</v>
      </c>
      <c r="B84" s="88">
        <v>0</v>
      </c>
      <c r="C84" s="95"/>
      <c r="D84" s="27">
        <f>B84*C84</f>
        <v>0</v>
      </c>
    </row>
    <row r="85" spans="1:4" x14ac:dyDescent="0.25">
      <c r="A85" s="15" t="s">
        <v>5</v>
      </c>
      <c r="B85" s="88">
        <v>0</v>
      </c>
      <c r="C85" s="95"/>
      <c r="D85" s="27">
        <f t="shared" ref="D85:D89" si="10">B85*C85</f>
        <v>0</v>
      </c>
    </row>
    <row r="86" spans="1:4" x14ac:dyDescent="0.25">
      <c r="A86" s="15" t="s">
        <v>6</v>
      </c>
      <c r="B86" s="88">
        <v>0</v>
      </c>
      <c r="C86" s="95"/>
      <c r="D86" s="27">
        <f t="shared" si="10"/>
        <v>0</v>
      </c>
    </row>
    <row r="87" spans="1:4" x14ac:dyDescent="0.25">
      <c r="A87" s="15" t="s">
        <v>7</v>
      </c>
      <c r="B87" s="88">
        <v>0</v>
      </c>
      <c r="C87" s="95"/>
      <c r="D87" s="27">
        <f t="shared" si="10"/>
        <v>0</v>
      </c>
    </row>
    <row r="88" spans="1:4" x14ac:dyDescent="0.25">
      <c r="A88" s="15" t="s">
        <v>300</v>
      </c>
      <c r="B88" s="88">
        <v>0</v>
      </c>
      <c r="C88" s="95"/>
      <c r="D88" s="27">
        <f t="shared" si="10"/>
        <v>0</v>
      </c>
    </row>
    <row r="89" spans="1:4" x14ac:dyDescent="0.25">
      <c r="A89" s="15" t="s">
        <v>9</v>
      </c>
      <c r="B89" s="88">
        <v>0</v>
      </c>
      <c r="C89" s="95"/>
      <c r="D89" s="27">
        <f t="shared" si="10"/>
        <v>0</v>
      </c>
    </row>
    <row r="90" spans="1:4" x14ac:dyDescent="0.25">
      <c r="A90" s="18" t="s">
        <v>10</v>
      </c>
      <c r="B90" s="13">
        <f>SUM(B84:B89)</f>
        <v>0</v>
      </c>
      <c r="C90" s="57" t="s">
        <v>25</v>
      </c>
      <c r="D90" s="57">
        <f>SUM(D84:D89)</f>
        <v>0</v>
      </c>
    </row>
    <row r="91" spans="1:4" x14ac:dyDescent="0.25">
      <c r="A91" s="19" t="s">
        <v>20</v>
      </c>
      <c r="B91" s="14" t="s">
        <v>297</v>
      </c>
      <c r="C91" s="25" t="s">
        <v>23</v>
      </c>
      <c r="D91" s="25" t="s">
        <v>24</v>
      </c>
    </row>
    <row r="92" spans="1:4" x14ac:dyDescent="0.25">
      <c r="A92" s="15" t="s">
        <v>4</v>
      </c>
      <c r="B92" s="88">
        <v>0</v>
      </c>
      <c r="C92" s="95"/>
      <c r="D92" s="27">
        <f>B92*C92</f>
        <v>0</v>
      </c>
    </row>
    <row r="93" spans="1:4" x14ac:dyDescent="0.25">
      <c r="A93" s="15" t="s">
        <v>5</v>
      </c>
      <c r="B93" s="88">
        <v>0</v>
      </c>
      <c r="C93" s="95"/>
      <c r="D93" s="27">
        <f t="shared" ref="D93:D97" si="11">B93*C93</f>
        <v>0</v>
      </c>
    </row>
    <row r="94" spans="1:4" x14ac:dyDescent="0.25">
      <c r="A94" s="15" t="s">
        <v>6</v>
      </c>
      <c r="B94" s="88">
        <v>0</v>
      </c>
      <c r="C94" s="95"/>
      <c r="D94" s="27">
        <f t="shared" si="11"/>
        <v>0</v>
      </c>
    </row>
    <row r="95" spans="1:4" x14ac:dyDescent="0.25">
      <c r="A95" s="15" t="s">
        <v>7</v>
      </c>
      <c r="B95" s="88">
        <v>0</v>
      </c>
      <c r="C95" s="95"/>
      <c r="D95" s="27">
        <f t="shared" si="11"/>
        <v>0</v>
      </c>
    </row>
    <row r="96" spans="1:4" x14ac:dyDescent="0.25">
      <c r="A96" s="15" t="s">
        <v>300</v>
      </c>
      <c r="B96" s="88">
        <v>0</v>
      </c>
      <c r="C96" s="95"/>
      <c r="D96" s="27">
        <f t="shared" si="11"/>
        <v>0</v>
      </c>
    </row>
    <row r="97" spans="1:4" x14ac:dyDescent="0.25">
      <c r="A97" s="15" t="s">
        <v>9</v>
      </c>
      <c r="B97" s="88">
        <v>0</v>
      </c>
      <c r="C97" s="95"/>
      <c r="D97" s="27">
        <f t="shared" si="11"/>
        <v>0</v>
      </c>
    </row>
    <row r="98" spans="1:4" x14ac:dyDescent="0.25">
      <c r="A98" s="15" t="s">
        <v>10</v>
      </c>
      <c r="B98" s="13">
        <f>SUM(B92:B97)</f>
        <v>0</v>
      </c>
      <c r="C98" s="57" t="s">
        <v>25</v>
      </c>
      <c r="D98" s="57">
        <f>SUM(D92:D97)</f>
        <v>0</v>
      </c>
    </row>
    <row r="99" spans="1:4" x14ac:dyDescent="0.25">
      <c r="A99" s="23" t="s">
        <v>10</v>
      </c>
      <c r="B99" s="31">
        <f>B98+B90+B82+B74+B66+B58+B50+B42+B34+B26+B18+B10</f>
        <v>9887</v>
      </c>
      <c r="C99" s="125">
        <f>D98+D90+D82+D74+D66+D58+D50+D42+D34+D26+D18+D10</f>
        <v>0</v>
      </c>
      <c r="D99" s="125"/>
    </row>
    <row r="100" spans="1:4" x14ac:dyDescent="0.25">
      <c r="A100" s="123" t="s">
        <v>36</v>
      </c>
      <c r="B100" s="123"/>
      <c r="C100" s="125">
        <f>C99*2%</f>
        <v>0</v>
      </c>
      <c r="D100" s="125"/>
    </row>
    <row r="101" spans="1:4" x14ac:dyDescent="0.25">
      <c r="A101" s="123" t="s">
        <v>37</v>
      </c>
      <c r="B101" s="123"/>
      <c r="C101" s="125">
        <f>C99*2%</f>
        <v>0</v>
      </c>
      <c r="D101" s="125"/>
    </row>
    <row r="102" spans="1:4" x14ac:dyDescent="0.25">
      <c r="A102" s="123" t="s">
        <v>33</v>
      </c>
      <c r="B102" s="123"/>
      <c r="C102" s="125">
        <f>C99+C100+C101</f>
        <v>0</v>
      </c>
      <c r="D102" s="125"/>
    </row>
    <row r="103" spans="1:4" x14ac:dyDescent="0.25">
      <c r="A103" s="123" t="s">
        <v>38</v>
      </c>
      <c r="B103" s="123"/>
      <c r="C103" s="125">
        <f>C102*12</f>
        <v>0</v>
      </c>
      <c r="D103" s="125"/>
    </row>
  </sheetData>
  <sheetProtection algorithmName="SHA-512" hashValue="9kBlsYT/5AEetIYgMlH/IBASF+gVJ7FiPnexEYcg9WpciA2g60xfEBtta327m5XkAI2N13gEpF96WdKPoWoaAA==" saltValue="6Rt4rJvkrdo9iKNkfPRPhw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C28" sqref="C28"/>
    </sheetView>
  </sheetViews>
  <sheetFormatPr defaultRowHeight="15" x14ac:dyDescent="0.25"/>
  <cols>
    <col min="1" max="1" width="20.5703125" style="1" customWidth="1"/>
    <col min="2" max="2" width="18.85546875" style="1" customWidth="1"/>
    <col min="3" max="3" width="16.42578125" style="1" customWidth="1"/>
    <col min="4" max="4" width="17.5703125" style="1" customWidth="1"/>
  </cols>
  <sheetData>
    <row r="1" spans="1:4" x14ac:dyDescent="0.25">
      <c r="A1" s="127" t="s">
        <v>44</v>
      </c>
      <c r="B1" s="127"/>
      <c r="C1" s="127"/>
      <c r="D1" s="127"/>
    </row>
    <row r="2" spans="1:4" ht="36" x14ac:dyDescent="0.25">
      <c r="A2" s="16" t="s">
        <v>0</v>
      </c>
      <c r="B2" s="59" t="s">
        <v>21</v>
      </c>
      <c r="C2" s="126" t="s">
        <v>293</v>
      </c>
      <c r="D2" s="126"/>
    </row>
    <row r="3" spans="1:4" x14ac:dyDescent="0.25">
      <c r="A3" s="26" t="s">
        <v>3</v>
      </c>
      <c r="B3" s="22" t="s">
        <v>2</v>
      </c>
      <c r="C3" s="60" t="s">
        <v>23</v>
      </c>
      <c r="D3" s="60" t="s">
        <v>24</v>
      </c>
    </row>
    <row r="4" spans="1:4" x14ac:dyDescent="0.25">
      <c r="A4" s="15" t="s">
        <v>4</v>
      </c>
      <c r="B4" s="87">
        <v>2028</v>
      </c>
      <c r="C4" s="96"/>
      <c r="D4" s="27">
        <f>B4*C4</f>
        <v>0</v>
      </c>
    </row>
    <row r="5" spans="1:4" x14ac:dyDescent="0.25">
      <c r="A5" s="15" t="s">
        <v>5</v>
      </c>
      <c r="B5" s="87">
        <v>0</v>
      </c>
      <c r="C5" s="96"/>
      <c r="D5" s="27">
        <f t="shared" ref="D5:D9" si="0">B5*C5</f>
        <v>0</v>
      </c>
    </row>
    <row r="6" spans="1:4" x14ac:dyDescent="0.25">
      <c r="A6" s="15" t="s">
        <v>6</v>
      </c>
      <c r="B6" s="87">
        <v>2033</v>
      </c>
      <c r="C6" s="96"/>
      <c r="D6" s="27">
        <f t="shared" si="0"/>
        <v>0</v>
      </c>
    </row>
    <row r="7" spans="1:4" x14ac:dyDescent="0.25">
      <c r="A7" s="15" t="s">
        <v>7</v>
      </c>
      <c r="B7" s="87">
        <v>2033</v>
      </c>
      <c r="C7" s="96"/>
      <c r="D7" s="27">
        <f t="shared" si="0"/>
        <v>0</v>
      </c>
    </row>
    <row r="8" spans="1:4" x14ac:dyDescent="0.25">
      <c r="A8" s="15" t="s">
        <v>300</v>
      </c>
      <c r="B8" s="87">
        <v>1370</v>
      </c>
      <c r="C8" s="96"/>
      <c r="D8" s="27">
        <f t="shared" si="0"/>
        <v>0</v>
      </c>
    </row>
    <row r="9" spans="1:4" x14ac:dyDescent="0.25">
      <c r="A9" s="15" t="s">
        <v>9</v>
      </c>
      <c r="B9" s="87">
        <v>0</v>
      </c>
      <c r="C9" s="96"/>
      <c r="D9" s="27">
        <f t="shared" si="0"/>
        <v>0</v>
      </c>
    </row>
    <row r="10" spans="1:4" x14ac:dyDescent="0.25">
      <c r="A10" s="18" t="s">
        <v>10</v>
      </c>
      <c r="B10" s="13">
        <f>SUM(B4:B9)</f>
        <v>7464</v>
      </c>
      <c r="C10" s="29" t="s">
        <v>25</v>
      </c>
      <c r="D10" s="29">
        <f>SUM(D4:D9)</f>
        <v>0</v>
      </c>
    </row>
    <row r="11" spans="1:4" x14ac:dyDescent="0.25">
      <c r="A11" s="30" t="s">
        <v>3</v>
      </c>
      <c r="B11" s="14" t="s">
        <v>11</v>
      </c>
      <c r="C11" s="25" t="s">
        <v>23</v>
      </c>
      <c r="D11" s="25" t="s">
        <v>24</v>
      </c>
    </row>
    <row r="12" spans="1:4" x14ac:dyDescent="0.25">
      <c r="A12" s="15" t="s">
        <v>4</v>
      </c>
      <c r="B12" s="87">
        <v>69</v>
      </c>
      <c r="C12" s="96"/>
      <c r="D12" s="27">
        <f>B12*C12</f>
        <v>0</v>
      </c>
    </row>
    <row r="13" spans="1:4" x14ac:dyDescent="0.25">
      <c r="A13" s="15" t="s">
        <v>5</v>
      </c>
      <c r="B13" s="87">
        <v>0</v>
      </c>
      <c r="C13" s="96"/>
      <c r="D13" s="27">
        <f t="shared" ref="D13:D17" si="1">B13*C13</f>
        <v>0</v>
      </c>
    </row>
    <row r="14" spans="1:4" x14ac:dyDescent="0.25">
      <c r="A14" s="15" t="s">
        <v>6</v>
      </c>
      <c r="B14" s="87">
        <v>67</v>
      </c>
      <c r="C14" s="96"/>
      <c r="D14" s="27">
        <f t="shared" si="1"/>
        <v>0</v>
      </c>
    </row>
    <row r="15" spans="1:4" x14ac:dyDescent="0.25">
      <c r="A15" s="15" t="s">
        <v>7</v>
      </c>
      <c r="B15" s="87">
        <v>0</v>
      </c>
      <c r="C15" s="96"/>
      <c r="D15" s="27">
        <f t="shared" si="1"/>
        <v>0</v>
      </c>
    </row>
    <row r="16" spans="1:4" x14ac:dyDescent="0.25">
      <c r="A16" s="15" t="s">
        <v>300</v>
      </c>
      <c r="B16" s="87">
        <v>66</v>
      </c>
      <c r="C16" s="96"/>
      <c r="D16" s="27">
        <f t="shared" si="1"/>
        <v>0</v>
      </c>
    </row>
    <row r="17" spans="1:4" x14ac:dyDescent="0.25">
      <c r="A17" s="15" t="s">
        <v>9</v>
      </c>
      <c r="B17" s="87">
        <v>0</v>
      </c>
      <c r="C17" s="96"/>
      <c r="D17" s="27">
        <f t="shared" si="1"/>
        <v>0</v>
      </c>
    </row>
    <row r="18" spans="1:4" x14ac:dyDescent="0.25">
      <c r="A18" s="18" t="s">
        <v>10</v>
      </c>
      <c r="B18" s="13">
        <f>SUM(B12:B17)</f>
        <v>202</v>
      </c>
      <c r="C18" s="57" t="s">
        <v>25</v>
      </c>
      <c r="D18" s="57">
        <f>SUM(D12:D17)</f>
        <v>0</v>
      </c>
    </row>
    <row r="19" spans="1:4" x14ac:dyDescent="0.25">
      <c r="A19" s="20" t="s">
        <v>3</v>
      </c>
      <c r="B19" s="14" t="s">
        <v>297</v>
      </c>
      <c r="C19" s="25" t="s">
        <v>23</v>
      </c>
      <c r="D19" s="25" t="s">
        <v>24</v>
      </c>
    </row>
    <row r="20" spans="1:4" x14ac:dyDescent="0.25">
      <c r="A20" s="15" t="s">
        <v>4</v>
      </c>
      <c r="B20" s="88">
        <v>0</v>
      </c>
      <c r="C20" s="96"/>
      <c r="D20" s="27">
        <f>B20*C20</f>
        <v>0</v>
      </c>
    </row>
    <row r="21" spans="1:4" x14ac:dyDescent="0.25">
      <c r="A21" s="15" t="s">
        <v>5</v>
      </c>
      <c r="B21" s="88">
        <v>0</v>
      </c>
      <c r="C21" s="96"/>
      <c r="D21" s="27">
        <f t="shared" ref="D21:D25" si="2">B21*C21</f>
        <v>0</v>
      </c>
    </row>
    <row r="22" spans="1:4" x14ac:dyDescent="0.25">
      <c r="A22" s="15" t="s">
        <v>6</v>
      </c>
      <c r="B22" s="88">
        <v>0</v>
      </c>
      <c r="C22" s="96"/>
      <c r="D22" s="27">
        <f t="shared" si="2"/>
        <v>0</v>
      </c>
    </row>
    <row r="23" spans="1:4" x14ac:dyDescent="0.25">
      <c r="A23" s="15" t="s">
        <v>7</v>
      </c>
      <c r="B23" s="88">
        <v>0</v>
      </c>
      <c r="C23" s="96"/>
      <c r="D23" s="27">
        <f t="shared" si="2"/>
        <v>0</v>
      </c>
    </row>
    <row r="24" spans="1:4" x14ac:dyDescent="0.25">
      <c r="A24" s="15" t="s">
        <v>300</v>
      </c>
      <c r="B24" s="88">
        <v>0</v>
      </c>
      <c r="C24" s="96"/>
      <c r="D24" s="27">
        <f t="shared" si="2"/>
        <v>0</v>
      </c>
    </row>
    <row r="25" spans="1:4" x14ac:dyDescent="0.25">
      <c r="A25" s="15" t="s">
        <v>9</v>
      </c>
      <c r="B25" s="88">
        <v>0</v>
      </c>
      <c r="C25" s="96"/>
      <c r="D25" s="27">
        <f t="shared" si="2"/>
        <v>0</v>
      </c>
    </row>
    <row r="26" spans="1:4" x14ac:dyDescent="0.25">
      <c r="A26" s="21" t="s">
        <v>10</v>
      </c>
      <c r="B26" s="13">
        <f>SUM(B20:B25)</f>
        <v>0</v>
      </c>
      <c r="C26" s="57" t="s">
        <v>25</v>
      </c>
      <c r="D26" s="57">
        <f>SUM(D20:D25)</f>
        <v>0</v>
      </c>
    </row>
    <row r="27" spans="1:4" x14ac:dyDescent="0.25">
      <c r="A27" s="16" t="s">
        <v>12</v>
      </c>
      <c r="B27" s="14" t="s">
        <v>297</v>
      </c>
      <c r="C27" s="25" t="s">
        <v>23</v>
      </c>
      <c r="D27" s="25" t="s">
        <v>24</v>
      </c>
    </row>
    <row r="28" spans="1:4" x14ac:dyDescent="0.25">
      <c r="A28" s="15" t="s">
        <v>4</v>
      </c>
      <c r="B28" s="88">
        <v>40</v>
      </c>
      <c r="C28" s="96"/>
      <c r="D28" s="27">
        <f>B28*C28</f>
        <v>0</v>
      </c>
    </row>
    <row r="29" spans="1:4" x14ac:dyDescent="0.25">
      <c r="A29" s="15" t="s">
        <v>5</v>
      </c>
      <c r="B29" s="88">
        <v>40</v>
      </c>
      <c r="C29" s="96"/>
      <c r="D29" s="27">
        <f t="shared" ref="D29:D33" si="3">B29*C29</f>
        <v>0</v>
      </c>
    </row>
    <row r="30" spans="1:4" x14ac:dyDescent="0.25">
      <c r="A30" s="15" t="s">
        <v>6</v>
      </c>
      <c r="B30" s="88">
        <v>40</v>
      </c>
      <c r="C30" s="96"/>
      <c r="D30" s="27">
        <f t="shared" si="3"/>
        <v>0</v>
      </c>
    </row>
    <row r="31" spans="1:4" x14ac:dyDescent="0.25">
      <c r="A31" s="15" t="s">
        <v>7</v>
      </c>
      <c r="B31" s="88">
        <v>36</v>
      </c>
      <c r="C31" s="96"/>
      <c r="D31" s="27">
        <f t="shared" si="3"/>
        <v>0</v>
      </c>
    </row>
    <row r="32" spans="1:4" x14ac:dyDescent="0.25">
      <c r="A32" s="15" t="s">
        <v>300</v>
      </c>
      <c r="B32" s="88">
        <v>37</v>
      </c>
      <c r="C32" s="96"/>
      <c r="D32" s="27">
        <f t="shared" si="3"/>
        <v>0</v>
      </c>
    </row>
    <row r="33" spans="1:4" x14ac:dyDescent="0.25">
      <c r="A33" s="15" t="s">
        <v>9</v>
      </c>
      <c r="B33" s="88">
        <v>35</v>
      </c>
      <c r="C33" s="96"/>
      <c r="D33" s="27">
        <f t="shared" si="3"/>
        <v>0</v>
      </c>
    </row>
    <row r="34" spans="1:4" x14ac:dyDescent="0.25">
      <c r="A34" s="18" t="s">
        <v>10</v>
      </c>
      <c r="B34" s="13">
        <f>SUM(B28:B33)</f>
        <v>228</v>
      </c>
      <c r="C34" s="57" t="s">
        <v>25</v>
      </c>
      <c r="D34" s="57">
        <f>SUM(D28:D33)</f>
        <v>0</v>
      </c>
    </row>
    <row r="35" spans="1:4" x14ac:dyDescent="0.25">
      <c r="A35" s="16" t="s">
        <v>13</v>
      </c>
      <c r="B35" s="14" t="s">
        <v>297</v>
      </c>
      <c r="C35" s="25" t="s">
        <v>23</v>
      </c>
      <c r="D35" s="25" t="s">
        <v>24</v>
      </c>
    </row>
    <row r="36" spans="1:4" x14ac:dyDescent="0.25">
      <c r="A36" s="15" t="s">
        <v>4</v>
      </c>
      <c r="B36" s="88">
        <v>24</v>
      </c>
      <c r="C36" s="96"/>
      <c r="D36" s="27">
        <f>B36*C36</f>
        <v>0</v>
      </c>
    </row>
    <row r="37" spans="1:4" x14ac:dyDescent="0.25">
      <c r="A37" s="15" t="s">
        <v>5</v>
      </c>
      <c r="B37" s="88">
        <v>24</v>
      </c>
      <c r="C37" s="96"/>
      <c r="D37" s="27">
        <f t="shared" ref="D37:D41" si="4">B37*C37</f>
        <v>0</v>
      </c>
    </row>
    <row r="38" spans="1:4" x14ac:dyDescent="0.25">
      <c r="A38" s="15" t="s">
        <v>6</v>
      </c>
      <c r="B38" s="88">
        <v>24</v>
      </c>
      <c r="C38" s="96"/>
      <c r="D38" s="27">
        <f t="shared" si="4"/>
        <v>0</v>
      </c>
    </row>
    <row r="39" spans="1:4" x14ac:dyDescent="0.25">
      <c r="A39" s="15" t="s">
        <v>7</v>
      </c>
      <c r="B39" s="88">
        <v>21</v>
      </c>
      <c r="C39" s="96"/>
      <c r="D39" s="27">
        <f t="shared" si="4"/>
        <v>0</v>
      </c>
    </row>
    <row r="40" spans="1:4" x14ac:dyDescent="0.25">
      <c r="A40" s="15" t="s">
        <v>300</v>
      </c>
      <c r="B40" s="88">
        <v>21</v>
      </c>
      <c r="C40" s="96"/>
      <c r="D40" s="27">
        <f t="shared" si="4"/>
        <v>0</v>
      </c>
    </row>
    <row r="41" spans="1:4" x14ac:dyDescent="0.25">
      <c r="A41" s="15" t="s">
        <v>9</v>
      </c>
      <c r="B41" s="88">
        <v>21</v>
      </c>
      <c r="C41" s="96"/>
      <c r="D41" s="27">
        <f t="shared" si="4"/>
        <v>0</v>
      </c>
    </row>
    <row r="42" spans="1:4" x14ac:dyDescent="0.25">
      <c r="A42" s="18" t="s">
        <v>10</v>
      </c>
      <c r="B42" s="13">
        <f>SUM(B36:B41)</f>
        <v>135</v>
      </c>
      <c r="C42" s="57" t="s">
        <v>25</v>
      </c>
      <c r="D42" s="57">
        <f>SUM(D36:D41)</f>
        <v>0</v>
      </c>
    </row>
    <row r="43" spans="1:4" x14ac:dyDescent="0.25">
      <c r="A43" s="19" t="s">
        <v>14</v>
      </c>
      <c r="B43" s="14" t="s">
        <v>297</v>
      </c>
      <c r="C43" s="25" t="s">
        <v>23</v>
      </c>
      <c r="D43" s="25" t="s">
        <v>24</v>
      </c>
    </row>
    <row r="44" spans="1:4" x14ac:dyDescent="0.25">
      <c r="A44" s="15" t="s">
        <v>4</v>
      </c>
      <c r="B44" s="88">
        <v>1</v>
      </c>
      <c r="C44" s="96"/>
      <c r="D44" s="27">
        <f>B44*C44</f>
        <v>0</v>
      </c>
    </row>
    <row r="45" spans="1:4" x14ac:dyDescent="0.25">
      <c r="A45" s="15" t="s">
        <v>5</v>
      </c>
      <c r="B45" s="88">
        <v>1</v>
      </c>
      <c r="C45" s="96"/>
      <c r="D45" s="27">
        <f t="shared" ref="D45:D49" si="5">B45*C45</f>
        <v>0</v>
      </c>
    </row>
    <row r="46" spans="1:4" x14ac:dyDescent="0.25">
      <c r="A46" s="15" t="s">
        <v>6</v>
      </c>
      <c r="B46" s="88">
        <v>1</v>
      </c>
      <c r="C46" s="96"/>
      <c r="D46" s="27">
        <f t="shared" si="5"/>
        <v>0</v>
      </c>
    </row>
    <row r="47" spans="1:4" x14ac:dyDescent="0.25">
      <c r="A47" s="15" t="s">
        <v>7</v>
      </c>
      <c r="B47" s="88">
        <v>1</v>
      </c>
      <c r="C47" s="96"/>
      <c r="D47" s="27">
        <f t="shared" si="5"/>
        <v>0</v>
      </c>
    </row>
    <row r="48" spans="1:4" x14ac:dyDescent="0.25">
      <c r="A48" s="15" t="s">
        <v>300</v>
      </c>
      <c r="B48" s="88">
        <v>1</v>
      </c>
      <c r="C48" s="96"/>
      <c r="D48" s="27">
        <f t="shared" si="5"/>
        <v>0</v>
      </c>
    </row>
    <row r="49" spans="1:4" x14ac:dyDescent="0.25">
      <c r="A49" s="15" t="s">
        <v>9</v>
      </c>
      <c r="B49" s="88">
        <v>1</v>
      </c>
      <c r="C49" s="96"/>
      <c r="D49" s="27">
        <f t="shared" si="5"/>
        <v>0</v>
      </c>
    </row>
    <row r="50" spans="1:4" x14ac:dyDescent="0.25">
      <c r="A50" s="18" t="s">
        <v>10</v>
      </c>
      <c r="B50" s="13">
        <f>SUM(B44:B49)</f>
        <v>6</v>
      </c>
      <c r="C50" s="57" t="s">
        <v>25</v>
      </c>
      <c r="D50" s="57">
        <f>SUM(D44:D49)</f>
        <v>0</v>
      </c>
    </row>
    <row r="51" spans="1:4" x14ac:dyDescent="0.25">
      <c r="A51" s="16" t="s">
        <v>15</v>
      </c>
      <c r="B51" s="14" t="s">
        <v>297</v>
      </c>
      <c r="C51" s="25" t="s">
        <v>23</v>
      </c>
      <c r="D51" s="25" t="s">
        <v>24</v>
      </c>
    </row>
    <row r="52" spans="1:4" x14ac:dyDescent="0.25">
      <c r="A52" s="15" t="s">
        <v>4</v>
      </c>
      <c r="B52" s="88">
        <v>2</v>
      </c>
      <c r="C52" s="96"/>
      <c r="D52" s="27">
        <f>B52*C52</f>
        <v>0</v>
      </c>
    </row>
    <row r="53" spans="1:4" x14ac:dyDescent="0.25">
      <c r="A53" s="15" t="s">
        <v>5</v>
      </c>
      <c r="B53" s="88">
        <v>2</v>
      </c>
      <c r="C53" s="96"/>
      <c r="D53" s="27">
        <f t="shared" ref="D53:D57" si="6">B53*C53</f>
        <v>0</v>
      </c>
    </row>
    <row r="54" spans="1:4" x14ac:dyDescent="0.25">
      <c r="A54" s="15" t="s">
        <v>6</v>
      </c>
      <c r="B54" s="88">
        <v>2</v>
      </c>
      <c r="C54" s="96"/>
      <c r="D54" s="27">
        <f t="shared" si="6"/>
        <v>0</v>
      </c>
    </row>
    <row r="55" spans="1:4" x14ac:dyDescent="0.25">
      <c r="A55" s="15" t="s">
        <v>7</v>
      </c>
      <c r="B55" s="88">
        <v>3</v>
      </c>
      <c r="C55" s="96"/>
      <c r="D55" s="27">
        <f t="shared" si="6"/>
        <v>0</v>
      </c>
    </row>
    <row r="56" spans="1:4" x14ac:dyDescent="0.25">
      <c r="A56" s="15" t="s">
        <v>300</v>
      </c>
      <c r="B56" s="88">
        <v>3</v>
      </c>
      <c r="C56" s="96"/>
      <c r="D56" s="27">
        <f t="shared" si="6"/>
        <v>0</v>
      </c>
    </row>
    <row r="57" spans="1:4" x14ac:dyDescent="0.25">
      <c r="A57" s="15" t="s">
        <v>9</v>
      </c>
      <c r="B57" s="88">
        <v>3</v>
      </c>
      <c r="C57" s="96"/>
      <c r="D57" s="27">
        <f t="shared" si="6"/>
        <v>0</v>
      </c>
    </row>
    <row r="58" spans="1:4" x14ac:dyDescent="0.25">
      <c r="A58" s="18" t="s">
        <v>10</v>
      </c>
      <c r="B58" s="13">
        <f>SUM(B52:B57)</f>
        <v>15</v>
      </c>
      <c r="C58" s="57" t="s">
        <v>25</v>
      </c>
      <c r="D58" s="57">
        <f>SUM(D52:D57)</f>
        <v>0</v>
      </c>
    </row>
    <row r="59" spans="1:4" x14ac:dyDescent="0.25">
      <c r="A59" s="19" t="s">
        <v>16</v>
      </c>
      <c r="B59" s="14" t="s">
        <v>297</v>
      </c>
      <c r="C59" s="25" t="s">
        <v>23</v>
      </c>
      <c r="D59" s="25" t="s">
        <v>24</v>
      </c>
    </row>
    <row r="60" spans="1:4" x14ac:dyDescent="0.25">
      <c r="A60" s="15" t="s">
        <v>4</v>
      </c>
      <c r="B60" s="88">
        <v>72</v>
      </c>
      <c r="C60" s="96"/>
      <c r="D60" s="27">
        <f>B60*C60</f>
        <v>0</v>
      </c>
    </row>
    <row r="61" spans="1:4" x14ac:dyDescent="0.25">
      <c r="A61" s="15" t="s">
        <v>5</v>
      </c>
      <c r="B61" s="88">
        <v>72</v>
      </c>
      <c r="C61" s="96"/>
      <c r="D61" s="27">
        <f t="shared" ref="D61:D65" si="7">B61*C61</f>
        <v>0</v>
      </c>
    </row>
    <row r="62" spans="1:4" x14ac:dyDescent="0.25">
      <c r="A62" s="15" t="s">
        <v>6</v>
      </c>
      <c r="B62" s="88">
        <v>71</v>
      </c>
      <c r="C62" s="96"/>
      <c r="D62" s="27">
        <f t="shared" si="7"/>
        <v>0</v>
      </c>
    </row>
    <row r="63" spans="1:4" x14ac:dyDescent="0.25">
      <c r="A63" s="15" t="s">
        <v>7</v>
      </c>
      <c r="B63" s="88">
        <v>76</v>
      </c>
      <c r="C63" s="96"/>
      <c r="D63" s="27">
        <f t="shared" si="7"/>
        <v>0</v>
      </c>
    </row>
    <row r="64" spans="1:4" x14ac:dyDescent="0.25">
      <c r="A64" s="15" t="s">
        <v>300</v>
      </c>
      <c r="B64" s="88">
        <v>75</v>
      </c>
      <c r="C64" s="96"/>
      <c r="D64" s="27">
        <f t="shared" si="7"/>
        <v>0</v>
      </c>
    </row>
    <row r="65" spans="1:4" x14ac:dyDescent="0.25">
      <c r="A65" s="15" t="s">
        <v>9</v>
      </c>
      <c r="B65" s="88">
        <v>75</v>
      </c>
      <c r="C65" s="96"/>
      <c r="D65" s="27">
        <f t="shared" si="7"/>
        <v>0</v>
      </c>
    </row>
    <row r="66" spans="1:4" x14ac:dyDescent="0.25">
      <c r="A66" s="18" t="s">
        <v>10</v>
      </c>
      <c r="B66" s="13">
        <f>SUM(B60:B65)</f>
        <v>441</v>
      </c>
      <c r="C66" s="57" t="s">
        <v>25</v>
      </c>
      <c r="D66" s="57">
        <f>SUM(D60:D65)</f>
        <v>0</v>
      </c>
    </row>
    <row r="67" spans="1:4" x14ac:dyDescent="0.25">
      <c r="A67" s="19" t="s">
        <v>17</v>
      </c>
      <c r="B67" s="14" t="s">
        <v>297</v>
      </c>
      <c r="C67" s="25" t="s">
        <v>23</v>
      </c>
      <c r="D67" s="25" t="s">
        <v>24</v>
      </c>
    </row>
    <row r="68" spans="1:4" x14ac:dyDescent="0.25">
      <c r="A68" s="15" t="s">
        <v>4</v>
      </c>
      <c r="B68" s="88">
        <v>4</v>
      </c>
      <c r="C68" s="96"/>
      <c r="D68" s="27">
        <f>B68*C68</f>
        <v>0</v>
      </c>
    </row>
    <row r="69" spans="1:4" x14ac:dyDescent="0.25">
      <c r="A69" s="15" t="s">
        <v>5</v>
      </c>
      <c r="B69" s="88">
        <v>4</v>
      </c>
      <c r="C69" s="96"/>
      <c r="D69" s="27">
        <f t="shared" ref="D69:D73" si="8">B69*C69</f>
        <v>0</v>
      </c>
    </row>
    <row r="70" spans="1:4" x14ac:dyDescent="0.25">
      <c r="A70" s="15" t="s">
        <v>6</v>
      </c>
      <c r="B70" s="88">
        <v>4</v>
      </c>
      <c r="C70" s="96"/>
      <c r="D70" s="27">
        <f t="shared" si="8"/>
        <v>0</v>
      </c>
    </row>
    <row r="71" spans="1:4" x14ac:dyDescent="0.25">
      <c r="A71" s="15" t="s">
        <v>7</v>
      </c>
      <c r="B71" s="88">
        <v>5</v>
      </c>
      <c r="C71" s="96"/>
      <c r="D71" s="27">
        <f t="shared" si="8"/>
        <v>0</v>
      </c>
    </row>
    <row r="72" spans="1:4" x14ac:dyDescent="0.25">
      <c r="A72" s="15" t="s">
        <v>300</v>
      </c>
      <c r="B72" s="88">
        <v>4</v>
      </c>
      <c r="C72" s="96"/>
      <c r="D72" s="27">
        <f t="shared" si="8"/>
        <v>0</v>
      </c>
    </row>
    <row r="73" spans="1:4" x14ac:dyDescent="0.25">
      <c r="A73" s="15" t="s">
        <v>9</v>
      </c>
      <c r="B73" s="88">
        <v>5</v>
      </c>
      <c r="C73" s="96"/>
      <c r="D73" s="27">
        <f t="shared" si="8"/>
        <v>0</v>
      </c>
    </row>
    <row r="74" spans="1:4" x14ac:dyDescent="0.25">
      <c r="A74" s="18" t="s">
        <v>10</v>
      </c>
      <c r="B74" s="13">
        <f>SUM(B68:B73)</f>
        <v>26</v>
      </c>
      <c r="C74" s="57" t="s">
        <v>25</v>
      </c>
      <c r="D74" s="57">
        <f>SUM(D68:D73)</f>
        <v>0</v>
      </c>
    </row>
    <row r="75" spans="1:4" x14ac:dyDescent="0.25">
      <c r="A75" s="19" t="s">
        <v>18</v>
      </c>
      <c r="B75" s="14" t="s">
        <v>297</v>
      </c>
      <c r="C75" s="25" t="s">
        <v>23</v>
      </c>
      <c r="D75" s="25" t="s">
        <v>24</v>
      </c>
    </row>
    <row r="76" spans="1:4" x14ac:dyDescent="0.25">
      <c r="A76" s="15" t="s">
        <v>4</v>
      </c>
      <c r="B76" s="88">
        <v>201</v>
      </c>
      <c r="C76" s="96"/>
      <c r="D76" s="27">
        <f>B76*C76</f>
        <v>0</v>
      </c>
    </row>
    <row r="77" spans="1:4" x14ac:dyDescent="0.25">
      <c r="A77" s="15" t="s">
        <v>5</v>
      </c>
      <c r="B77" s="88">
        <v>201</v>
      </c>
      <c r="C77" s="96"/>
      <c r="D77" s="27">
        <f t="shared" ref="D77:D81" si="9">B77*C77</f>
        <v>0</v>
      </c>
    </row>
    <row r="78" spans="1:4" x14ac:dyDescent="0.25">
      <c r="A78" s="15" t="s">
        <v>6</v>
      </c>
      <c r="B78" s="88">
        <v>201</v>
      </c>
      <c r="C78" s="96"/>
      <c r="D78" s="27">
        <f t="shared" si="9"/>
        <v>0</v>
      </c>
    </row>
    <row r="79" spans="1:4" x14ac:dyDescent="0.25">
      <c r="A79" s="15" t="s">
        <v>7</v>
      </c>
      <c r="B79" s="88">
        <v>203</v>
      </c>
      <c r="C79" s="96"/>
      <c r="D79" s="27">
        <f t="shared" si="9"/>
        <v>0</v>
      </c>
    </row>
    <row r="80" spans="1:4" x14ac:dyDescent="0.25">
      <c r="A80" s="15" t="s">
        <v>300</v>
      </c>
      <c r="B80" s="88">
        <v>203</v>
      </c>
      <c r="C80" s="96"/>
      <c r="D80" s="27">
        <f t="shared" si="9"/>
        <v>0</v>
      </c>
    </row>
    <row r="81" spans="1:4" x14ac:dyDescent="0.25">
      <c r="A81" s="15" t="s">
        <v>9</v>
      </c>
      <c r="B81" s="88">
        <v>204</v>
      </c>
      <c r="C81" s="96"/>
      <c r="D81" s="27">
        <f t="shared" si="9"/>
        <v>0</v>
      </c>
    </row>
    <row r="82" spans="1:4" x14ac:dyDescent="0.25">
      <c r="A82" s="18" t="s">
        <v>10</v>
      </c>
      <c r="B82" s="13">
        <f>SUM(B76:B81)</f>
        <v>1213</v>
      </c>
      <c r="C82" s="57" t="s">
        <v>25</v>
      </c>
      <c r="D82" s="57">
        <f>SUM(D76:D81)</f>
        <v>0</v>
      </c>
    </row>
    <row r="83" spans="1:4" x14ac:dyDescent="0.25">
      <c r="A83" s="16" t="s">
        <v>19</v>
      </c>
      <c r="B83" s="14" t="s">
        <v>297</v>
      </c>
      <c r="C83" s="25" t="s">
        <v>23</v>
      </c>
      <c r="D83" s="25" t="s">
        <v>24</v>
      </c>
    </row>
    <row r="84" spans="1:4" x14ac:dyDescent="0.25">
      <c r="A84" s="15" t="s">
        <v>4</v>
      </c>
      <c r="B84" s="88">
        <v>1</v>
      </c>
      <c r="C84" s="96"/>
      <c r="D84" s="27">
        <f>B84*C84</f>
        <v>0</v>
      </c>
    </row>
    <row r="85" spans="1:4" x14ac:dyDescent="0.25">
      <c r="A85" s="15" t="s">
        <v>5</v>
      </c>
      <c r="B85" s="88">
        <v>1</v>
      </c>
      <c r="C85" s="96"/>
      <c r="D85" s="27">
        <f t="shared" ref="D85:D89" si="10">B85*C85</f>
        <v>0</v>
      </c>
    </row>
    <row r="86" spans="1:4" x14ac:dyDescent="0.25">
      <c r="A86" s="15" t="s">
        <v>6</v>
      </c>
      <c r="B86" s="88">
        <v>2</v>
      </c>
      <c r="C86" s="96"/>
      <c r="D86" s="27">
        <f t="shared" si="10"/>
        <v>0</v>
      </c>
    </row>
    <row r="87" spans="1:4" x14ac:dyDescent="0.25">
      <c r="A87" s="15" t="s">
        <v>7</v>
      </c>
      <c r="B87" s="88">
        <v>1</v>
      </c>
      <c r="C87" s="96"/>
      <c r="D87" s="27">
        <f t="shared" si="10"/>
        <v>0</v>
      </c>
    </row>
    <row r="88" spans="1:4" x14ac:dyDescent="0.25">
      <c r="A88" s="15" t="s">
        <v>300</v>
      </c>
      <c r="B88" s="88">
        <v>1</v>
      </c>
      <c r="C88" s="96"/>
      <c r="D88" s="27">
        <f t="shared" si="10"/>
        <v>0</v>
      </c>
    </row>
    <row r="89" spans="1:4" x14ac:dyDescent="0.25">
      <c r="A89" s="15" t="s">
        <v>9</v>
      </c>
      <c r="B89" s="88">
        <v>0</v>
      </c>
      <c r="C89" s="96"/>
      <c r="D89" s="27">
        <f t="shared" si="10"/>
        <v>0</v>
      </c>
    </row>
    <row r="90" spans="1:4" x14ac:dyDescent="0.25">
      <c r="A90" s="18" t="s">
        <v>10</v>
      </c>
      <c r="B90" s="13">
        <f>SUM(B84:B89)</f>
        <v>6</v>
      </c>
      <c r="C90" s="57" t="s">
        <v>25</v>
      </c>
      <c r="D90" s="57">
        <f>SUM(D84:D89)</f>
        <v>0</v>
      </c>
    </row>
    <row r="91" spans="1:4" x14ac:dyDescent="0.25">
      <c r="A91" s="19" t="s">
        <v>20</v>
      </c>
      <c r="B91" s="14" t="s">
        <v>297</v>
      </c>
      <c r="C91" s="25" t="s">
        <v>23</v>
      </c>
      <c r="D91" s="25" t="s">
        <v>24</v>
      </c>
    </row>
    <row r="92" spans="1:4" x14ac:dyDescent="0.25">
      <c r="A92" s="15" t="s">
        <v>4</v>
      </c>
      <c r="B92" s="88">
        <v>5</v>
      </c>
      <c r="C92" s="96"/>
      <c r="D92" s="27">
        <f>B92*C92</f>
        <v>0</v>
      </c>
    </row>
    <row r="93" spans="1:4" x14ac:dyDescent="0.25">
      <c r="A93" s="15" t="s">
        <v>5</v>
      </c>
      <c r="B93" s="88">
        <v>5</v>
      </c>
      <c r="C93" s="96"/>
      <c r="D93" s="27">
        <f t="shared" ref="D93:D97" si="11">B93*C93</f>
        <v>0</v>
      </c>
    </row>
    <row r="94" spans="1:4" x14ac:dyDescent="0.25">
      <c r="A94" s="15" t="s">
        <v>6</v>
      </c>
      <c r="B94" s="88">
        <v>5</v>
      </c>
      <c r="C94" s="96"/>
      <c r="D94" s="27">
        <f t="shared" si="11"/>
        <v>0</v>
      </c>
    </row>
    <row r="95" spans="1:4" x14ac:dyDescent="0.25">
      <c r="A95" s="15" t="s">
        <v>7</v>
      </c>
      <c r="B95" s="88">
        <v>2</v>
      </c>
      <c r="C95" s="96"/>
      <c r="D95" s="27">
        <f t="shared" si="11"/>
        <v>0</v>
      </c>
    </row>
    <row r="96" spans="1:4" x14ac:dyDescent="0.25">
      <c r="A96" s="15" t="s">
        <v>300</v>
      </c>
      <c r="B96" s="88">
        <v>2</v>
      </c>
      <c r="C96" s="96"/>
      <c r="D96" s="27">
        <f t="shared" si="11"/>
        <v>0</v>
      </c>
    </row>
    <row r="97" spans="1:4" x14ac:dyDescent="0.25">
      <c r="A97" s="15" t="s">
        <v>9</v>
      </c>
      <c r="B97" s="88">
        <v>2</v>
      </c>
      <c r="C97" s="96"/>
      <c r="D97" s="27">
        <f t="shared" si="11"/>
        <v>0</v>
      </c>
    </row>
    <row r="98" spans="1:4" x14ac:dyDescent="0.25">
      <c r="A98" s="15" t="s">
        <v>10</v>
      </c>
      <c r="B98" s="13">
        <f>SUM(B92:B97)</f>
        <v>21</v>
      </c>
      <c r="C98" s="57" t="s">
        <v>25</v>
      </c>
      <c r="D98" s="57">
        <f>SUM(D92:D97)</f>
        <v>0</v>
      </c>
    </row>
    <row r="99" spans="1:4" x14ac:dyDescent="0.25">
      <c r="A99" s="23" t="s">
        <v>10</v>
      </c>
      <c r="B99" s="31">
        <f>B98+B90+B82+B74+B66+B58+B50+B42+B34+B18+B26+B10</f>
        <v>9757</v>
      </c>
      <c r="C99" s="125">
        <f>D98+D90+D82+D74+D66+D58+D50+D42+D34+D26+D18+D10</f>
        <v>0</v>
      </c>
      <c r="D99" s="125"/>
    </row>
    <row r="100" spans="1:4" x14ac:dyDescent="0.25">
      <c r="A100" s="123" t="s">
        <v>36</v>
      </c>
      <c r="B100" s="123"/>
      <c r="C100" s="125">
        <f>C99*2%</f>
        <v>0</v>
      </c>
      <c r="D100" s="125"/>
    </row>
    <row r="101" spans="1:4" x14ac:dyDescent="0.25">
      <c r="A101" s="123" t="s">
        <v>37</v>
      </c>
      <c r="B101" s="123"/>
      <c r="C101" s="125">
        <f>C99*2%</f>
        <v>0</v>
      </c>
      <c r="D101" s="125"/>
    </row>
    <row r="102" spans="1:4" x14ac:dyDescent="0.25">
      <c r="A102" s="123" t="s">
        <v>33</v>
      </c>
      <c r="B102" s="123"/>
      <c r="C102" s="125">
        <f>C99+C100+C101</f>
        <v>0</v>
      </c>
      <c r="D102" s="125"/>
    </row>
    <row r="103" spans="1:4" x14ac:dyDescent="0.25">
      <c r="A103" s="123" t="s">
        <v>38</v>
      </c>
      <c r="B103" s="123"/>
      <c r="C103" s="125">
        <f>C102*12</f>
        <v>0</v>
      </c>
      <c r="D103" s="125"/>
    </row>
  </sheetData>
  <sheetProtection algorithmName="SHA-512" hashValue="2CVz9QWo36ik9B9iW6tSFaj3mcScK71/2R3rWMUloSV6TW40kLXqhUNLBs+OzzunMHEqm7bCB1anCqALO3LZhQ==" saltValue="lMbQkVlh8sq0PCbPkjm2wA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67" workbookViewId="0">
      <selection activeCell="C12" sqref="C12"/>
    </sheetView>
  </sheetViews>
  <sheetFormatPr defaultRowHeight="15" x14ac:dyDescent="0.25"/>
  <cols>
    <col min="1" max="1" width="19.42578125" style="1" customWidth="1"/>
    <col min="2" max="2" width="22.5703125" style="1" customWidth="1"/>
    <col min="3" max="3" width="15.28515625" style="35" customWidth="1"/>
    <col min="4" max="4" width="17.5703125" style="35" customWidth="1"/>
  </cols>
  <sheetData>
    <row r="1" spans="1:4" x14ac:dyDescent="0.25">
      <c r="A1" s="124" t="s">
        <v>45</v>
      </c>
      <c r="B1" s="124"/>
      <c r="C1" s="124"/>
      <c r="D1" s="124"/>
    </row>
    <row r="2" spans="1:4" ht="24" x14ac:dyDescent="0.25">
      <c r="A2" s="17" t="s">
        <v>0</v>
      </c>
      <c r="B2" s="24" t="s">
        <v>21</v>
      </c>
      <c r="C2" s="118" t="s">
        <v>22</v>
      </c>
      <c r="D2" s="118"/>
    </row>
    <row r="3" spans="1:4" ht="15" customHeight="1" x14ac:dyDescent="0.25">
      <c r="A3" s="26" t="s">
        <v>3</v>
      </c>
      <c r="B3" s="24" t="s">
        <v>2</v>
      </c>
      <c r="C3" s="64" t="s">
        <v>23</v>
      </c>
      <c r="D3" s="64" t="s">
        <v>24</v>
      </c>
    </row>
    <row r="4" spans="1:4" x14ac:dyDescent="0.25">
      <c r="A4" s="15" t="s">
        <v>4</v>
      </c>
      <c r="B4" s="87">
        <v>1943</v>
      </c>
      <c r="C4" s="94"/>
      <c r="D4" s="70">
        <f>B4*C4</f>
        <v>0</v>
      </c>
    </row>
    <row r="5" spans="1:4" x14ac:dyDescent="0.25">
      <c r="A5" s="15" t="s">
        <v>5</v>
      </c>
      <c r="B5" s="87">
        <v>0</v>
      </c>
      <c r="C5" s="94"/>
      <c r="D5" s="70">
        <f t="shared" ref="D5:D9" si="0">B5*C5</f>
        <v>0</v>
      </c>
    </row>
    <row r="6" spans="1:4" x14ac:dyDescent="0.25">
      <c r="A6" s="15" t="s">
        <v>6</v>
      </c>
      <c r="B6" s="87">
        <v>1977</v>
      </c>
      <c r="C6" s="94"/>
      <c r="D6" s="70">
        <f t="shared" si="0"/>
        <v>0</v>
      </c>
    </row>
    <row r="7" spans="1:4" x14ac:dyDescent="0.25">
      <c r="A7" s="15" t="s">
        <v>7</v>
      </c>
      <c r="B7" s="87">
        <v>1529</v>
      </c>
      <c r="C7" s="94"/>
      <c r="D7" s="70">
        <f t="shared" si="0"/>
        <v>0</v>
      </c>
    </row>
    <row r="8" spans="1:4" x14ac:dyDescent="0.25">
      <c r="A8" s="15" t="s">
        <v>300</v>
      </c>
      <c r="B8" s="87">
        <v>1486</v>
      </c>
      <c r="C8" s="94"/>
      <c r="D8" s="70">
        <f t="shared" si="0"/>
        <v>0</v>
      </c>
    </row>
    <row r="9" spans="1:4" x14ac:dyDescent="0.25">
      <c r="A9" s="15" t="s">
        <v>9</v>
      </c>
      <c r="B9" s="87">
        <v>0</v>
      </c>
      <c r="C9" s="94"/>
      <c r="D9" s="70">
        <f t="shared" si="0"/>
        <v>0</v>
      </c>
    </row>
    <row r="10" spans="1:4" x14ac:dyDescent="0.25">
      <c r="A10" s="18" t="s">
        <v>10</v>
      </c>
      <c r="B10" s="13">
        <f>SUM(B4:B9)</f>
        <v>6935</v>
      </c>
      <c r="C10" s="68" t="s">
        <v>25</v>
      </c>
      <c r="D10" s="68">
        <f>SUM(D4:D9)</f>
        <v>0</v>
      </c>
    </row>
    <row r="11" spans="1:4" ht="15" customHeight="1" x14ac:dyDescent="0.25">
      <c r="A11" s="30" t="s">
        <v>3</v>
      </c>
      <c r="B11" s="14" t="s">
        <v>11</v>
      </c>
      <c r="C11" s="64" t="s">
        <v>23</v>
      </c>
      <c r="D11" s="64" t="s">
        <v>24</v>
      </c>
    </row>
    <row r="12" spans="1:4" ht="15" customHeight="1" x14ac:dyDescent="0.25">
      <c r="A12" s="15" t="s">
        <v>4</v>
      </c>
      <c r="B12" s="87">
        <v>55</v>
      </c>
      <c r="C12" s="94"/>
      <c r="D12" s="70">
        <f>B12*C12</f>
        <v>0</v>
      </c>
    </row>
    <row r="13" spans="1:4" x14ac:dyDescent="0.25">
      <c r="A13" s="15" t="s">
        <v>5</v>
      </c>
      <c r="B13" s="87">
        <v>0</v>
      </c>
      <c r="C13" s="94"/>
      <c r="D13" s="70">
        <f t="shared" ref="D13:D17" si="1">B13*C13</f>
        <v>0</v>
      </c>
    </row>
    <row r="14" spans="1:4" x14ac:dyDescent="0.25">
      <c r="A14" s="15" t="s">
        <v>6</v>
      </c>
      <c r="B14" s="87">
        <v>64</v>
      </c>
      <c r="C14" s="94"/>
      <c r="D14" s="70">
        <f t="shared" si="1"/>
        <v>0</v>
      </c>
    </row>
    <row r="15" spans="1:4" x14ac:dyDescent="0.25">
      <c r="A15" s="15" t="s">
        <v>7</v>
      </c>
      <c r="B15" s="87">
        <v>54</v>
      </c>
      <c r="C15" s="94"/>
      <c r="D15" s="70">
        <f t="shared" si="1"/>
        <v>0</v>
      </c>
    </row>
    <row r="16" spans="1:4" x14ac:dyDescent="0.25">
      <c r="A16" s="15" t="s">
        <v>300</v>
      </c>
      <c r="B16" s="87">
        <v>47</v>
      </c>
      <c r="C16" s="94"/>
      <c r="D16" s="70">
        <f t="shared" si="1"/>
        <v>0</v>
      </c>
    </row>
    <row r="17" spans="1:4" x14ac:dyDescent="0.25">
      <c r="A17" s="15" t="s">
        <v>9</v>
      </c>
      <c r="B17" s="87">
        <v>4</v>
      </c>
      <c r="C17" s="94"/>
      <c r="D17" s="70">
        <f t="shared" si="1"/>
        <v>0</v>
      </c>
    </row>
    <row r="18" spans="1:4" x14ac:dyDescent="0.25">
      <c r="A18" s="18" t="s">
        <v>10</v>
      </c>
      <c r="B18" s="13">
        <f>SUM(B12:B17)</f>
        <v>224</v>
      </c>
      <c r="C18" s="68" t="s">
        <v>25</v>
      </c>
      <c r="D18" s="68">
        <f>SUM(D12:D17)</f>
        <v>0</v>
      </c>
    </row>
    <row r="19" spans="1:4" x14ac:dyDescent="0.25">
      <c r="A19" s="20" t="s">
        <v>3</v>
      </c>
      <c r="B19" s="14" t="s">
        <v>297</v>
      </c>
      <c r="C19" s="64" t="s">
        <v>23</v>
      </c>
      <c r="D19" s="64" t="s">
        <v>24</v>
      </c>
    </row>
    <row r="20" spans="1:4" ht="15" customHeight="1" x14ac:dyDescent="0.25">
      <c r="A20" s="15" t="s">
        <v>4</v>
      </c>
      <c r="B20" s="87">
        <v>88</v>
      </c>
      <c r="C20" s="94"/>
      <c r="D20" s="70">
        <f>B20*C20</f>
        <v>0</v>
      </c>
    </row>
    <row r="21" spans="1:4" ht="15" customHeight="1" x14ac:dyDescent="0.25">
      <c r="A21" s="15" t="s">
        <v>5</v>
      </c>
      <c r="B21" s="87">
        <v>0</v>
      </c>
      <c r="C21" s="94"/>
      <c r="D21" s="70">
        <f t="shared" ref="D21:D25" si="2">B21*C21</f>
        <v>0</v>
      </c>
    </row>
    <row r="22" spans="1:4" x14ac:dyDescent="0.25">
      <c r="A22" s="15" t="s">
        <v>6</v>
      </c>
      <c r="B22" s="87">
        <v>118</v>
      </c>
      <c r="C22" s="94"/>
      <c r="D22" s="70">
        <f t="shared" si="2"/>
        <v>0</v>
      </c>
    </row>
    <row r="23" spans="1:4" x14ac:dyDescent="0.25">
      <c r="A23" s="15" t="s">
        <v>7</v>
      </c>
      <c r="B23" s="87">
        <v>89</v>
      </c>
      <c r="C23" s="94"/>
      <c r="D23" s="70">
        <f t="shared" si="2"/>
        <v>0</v>
      </c>
    </row>
    <row r="24" spans="1:4" x14ac:dyDescent="0.25">
      <c r="A24" s="15" t="s">
        <v>300</v>
      </c>
      <c r="B24" s="87">
        <v>112</v>
      </c>
      <c r="C24" s="94"/>
      <c r="D24" s="70">
        <f t="shared" si="2"/>
        <v>0</v>
      </c>
    </row>
    <row r="25" spans="1:4" x14ac:dyDescent="0.25">
      <c r="A25" s="15" t="s">
        <v>9</v>
      </c>
      <c r="B25" s="87">
        <v>85</v>
      </c>
      <c r="C25" s="94"/>
      <c r="D25" s="70">
        <f t="shared" si="2"/>
        <v>0</v>
      </c>
    </row>
    <row r="26" spans="1:4" x14ac:dyDescent="0.25">
      <c r="A26" s="21" t="s">
        <v>10</v>
      </c>
      <c r="B26" s="56">
        <f>SUM(B20:B25)</f>
        <v>492</v>
      </c>
      <c r="C26" s="68" t="s">
        <v>25</v>
      </c>
      <c r="D26" s="68">
        <f>SUM(D20:D25)</f>
        <v>0</v>
      </c>
    </row>
    <row r="27" spans="1:4" x14ac:dyDescent="0.25">
      <c r="A27" s="16" t="s">
        <v>12</v>
      </c>
      <c r="B27" s="14" t="s">
        <v>297</v>
      </c>
      <c r="C27" s="64" t="s">
        <v>23</v>
      </c>
      <c r="D27" s="64" t="s">
        <v>24</v>
      </c>
    </row>
    <row r="28" spans="1:4" x14ac:dyDescent="0.25">
      <c r="A28" s="15" t="s">
        <v>4</v>
      </c>
      <c r="B28" s="87">
        <v>175</v>
      </c>
      <c r="C28" s="94"/>
      <c r="D28" s="70">
        <f>B28*C28</f>
        <v>0</v>
      </c>
    </row>
    <row r="29" spans="1:4" x14ac:dyDescent="0.25">
      <c r="A29" s="15" t="s">
        <v>5</v>
      </c>
      <c r="B29" s="87">
        <v>190</v>
      </c>
      <c r="C29" s="94"/>
      <c r="D29" s="70">
        <f t="shared" ref="D29:D33" si="3">B29*C29</f>
        <v>0</v>
      </c>
    </row>
    <row r="30" spans="1:4" ht="15" customHeight="1" x14ac:dyDescent="0.25">
      <c r="A30" s="15" t="s">
        <v>6</v>
      </c>
      <c r="B30" s="87">
        <v>175</v>
      </c>
      <c r="C30" s="94"/>
      <c r="D30" s="70">
        <f t="shared" si="3"/>
        <v>0</v>
      </c>
    </row>
    <row r="31" spans="1:4" x14ac:dyDescent="0.25">
      <c r="A31" s="15" t="s">
        <v>7</v>
      </c>
      <c r="B31" s="87">
        <v>170</v>
      </c>
      <c r="C31" s="94"/>
      <c r="D31" s="70">
        <f t="shared" si="3"/>
        <v>0</v>
      </c>
    </row>
    <row r="32" spans="1:4" x14ac:dyDescent="0.25">
      <c r="A32" s="15" t="s">
        <v>8</v>
      </c>
      <c r="B32" s="87">
        <v>166</v>
      </c>
      <c r="C32" s="94"/>
      <c r="D32" s="70">
        <f t="shared" si="3"/>
        <v>0</v>
      </c>
    </row>
    <row r="33" spans="1:4" x14ac:dyDescent="0.25">
      <c r="A33" s="15" t="s">
        <v>9</v>
      </c>
      <c r="B33" s="87">
        <v>187</v>
      </c>
      <c r="C33" s="94"/>
      <c r="D33" s="70">
        <f t="shared" si="3"/>
        <v>0</v>
      </c>
    </row>
    <row r="34" spans="1:4" x14ac:dyDescent="0.25">
      <c r="A34" s="18" t="s">
        <v>10</v>
      </c>
      <c r="B34" s="56">
        <f>SUM(B28:B33)</f>
        <v>1063</v>
      </c>
      <c r="C34" s="68" t="s">
        <v>25</v>
      </c>
      <c r="D34" s="68">
        <f>SUM(D28:D33)</f>
        <v>0</v>
      </c>
    </row>
    <row r="35" spans="1:4" x14ac:dyDescent="0.25">
      <c r="A35" s="16" t="s">
        <v>13</v>
      </c>
      <c r="B35" s="14" t="s">
        <v>297</v>
      </c>
      <c r="C35" s="64" t="s">
        <v>23</v>
      </c>
      <c r="D35" s="64" t="s">
        <v>24</v>
      </c>
    </row>
    <row r="36" spans="1:4" x14ac:dyDescent="0.25">
      <c r="A36" s="15" t="s">
        <v>4</v>
      </c>
      <c r="B36" s="87">
        <v>52</v>
      </c>
      <c r="C36" s="94"/>
      <c r="D36" s="70">
        <f>B36*C36</f>
        <v>0</v>
      </c>
    </row>
    <row r="37" spans="1:4" x14ac:dyDescent="0.25">
      <c r="A37" s="15" t="s">
        <v>5</v>
      </c>
      <c r="B37" s="87">
        <v>50</v>
      </c>
      <c r="C37" s="94"/>
      <c r="D37" s="70">
        <f t="shared" ref="D37:D41" si="4">B37*C37</f>
        <v>0</v>
      </c>
    </row>
    <row r="38" spans="1:4" x14ac:dyDescent="0.25">
      <c r="A38" s="15" t="s">
        <v>6</v>
      </c>
      <c r="B38" s="87">
        <v>52</v>
      </c>
      <c r="C38" s="94"/>
      <c r="D38" s="70">
        <f t="shared" si="4"/>
        <v>0</v>
      </c>
    </row>
    <row r="39" spans="1:4" ht="15" customHeight="1" x14ac:dyDescent="0.25">
      <c r="A39" s="15" t="s">
        <v>7</v>
      </c>
      <c r="B39" s="87">
        <v>33</v>
      </c>
      <c r="C39" s="94"/>
      <c r="D39" s="70">
        <f t="shared" si="4"/>
        <v>0</v>
      </c>
    </row>
    <row r="40" spans="1:4" x14ac:dyDescent="0.25">
      <c r="A40" s="15" t="s">
        <v>300</v>
      </c>
      <c r="B40" s="87">
        <v>32</v>
      </c>
      <c r="C40" s="94"/>
      <c r="D40" s="70">
        <f t="shared" si="4"/>
        <v>0</v>
      </c>
    </row>
    <row r="41" spans="1:4" x14ac:dyDescent="0.25">
      <c r="A41" s="15" t="s">
        <v>9</v>
      </c>
      <c r="B41" s="87">
        <v>32</v>
      </c>
      <c r="C41" s="94"/>
      <c r="D41" s="70">
        <f t="shared" si="4"/>
        <v>0</v>
      </c>
    </row>
    <row r="42" spans="1:4" x14ac:dyDescent="0.25">
      <c r="A42" s="18" t="s">
        <v>10</v>
      </c>
      <c r="B42" s="61">
        <f>SUM(B36:B41)</f>
        <v>251</v>
      </c>
      <c r="C42" s="68" t="s">
        <v>25</v>
      </c>
      <c r="D42" s="68">
        <f>SUM(D36:D41)</f>
        <v>0</v>
      </c>
    </row>
    <row r="43" spans="1:4" x14ac:dyDescent="0.25">
      <c r="A43" s="19" t="s">
        <v>14</v>
      </c>
      <c r="B43" s="14" t="s">
        <v>297</v>
      </c>
      <c r="C43" s="64" t="s">
        <v>23</v>
      </c>
      <c r="D43" s="64" t="s">
        <v>24</v>
      </c>
    </row>
    <row r="44" spans="1:4" x14ac:dyDescent="0.25">
      <c r="A44" s="15" t="s">
        <v>4</v>
      </c>
      <c r="B44" s="87">
        <v>0</v>
      </c>
      <c r="C44" s="94"/>
      <c r="D44" s="70">
        <f>B44*C44</f>
        <v>0</v>
      </c>
    </row>
    <row r="45" spans="1:4" x14ac:dyDescent="0.25">
      <c r="A45" s="15" t="s">
        <v>5</v>
      </c>
      <c r="B45" s="87">
        <v>0</v>
      </c>
      <c r="C45" s="94"/>
      <c r="D45" s="70">
        <f t="shared" ref="D45:D49" si="5">B45*C45</f>
        <v>0</v>
      </c>
    </row>
    <row r="46" spans="1:4" x14ac:dyDescent="0.25">
      <c r="A46" s="15" t="s">
        <v>6</v>
      </c>
      <c r="B46" s="87">
        <v>0</v>
      </c>
      <c r="C46" s="94"/>
      <c r="D46" s="70">
        <f t="shared" si="5"/>
        <v>0</v>
      </c>
    </row>
    <row r="47" spans="1:4" x14ac:dyDescent="0.25">
      <c r="A47" s="15" t="s">
        <v>7</v>
      </c>
      <c r="B47" s="87">
        <v>0</v>
      </c>
      <c r="C47" s="94"/>
      <c r="D47" s="70">
        <f t="shared" si="5"/>
        <v>0</v>
      </c>
    </row>
    <row r="48" spans="1:4" ht="15" customHeight="1" x14ac:dyDescent="0.25">
      <c r="A48" s="15" t="s">
        <v>300</v>
      </c>
      <c r="B48" s="87">
        <v>0</v>
      </c>
      <c r="C48" s="94"/>
      <c r="D48" s="70">
        <f t="shared" si="5"/>
        <v>0</v>
      </c>
    </row>
    <row r="49" spans="1:4" x14ac:dyDescent="0.25">
      <c r="A49" s="15" t="s">
        <v>9</v>
      </c>
      <c r="B49" s="87">
        <v>0</v>
      </c>
      <c r="C49" s="94"/>
      <c r="D49" s="70">
        <f t="shared" si="5"/>
        <v>0</v>
      </c>
    </row>
    <row r="50" spans="1:4" x14ac:dyDescent="0.25">
      <c r="A50" s="18" t="s">
        <v>10</v>
      </c>
      <c r="B50" s="13">
        <v>0</v>
      </c>
      <c r="C50" s="68" t="s">
        <v>25</v>
      </c>
      <c r="D50" s="68">
        <f>SUM(D44:D49)</f>
        <v>0</v>
      </c>
    </row>
    <row r="51" spans="1:4" x14ac:dyDescent="0.25">
      <c r="A51" s="16" t="s">
        <v>15</v>
      </c>
      <c r="B51" s="14" t="s">
        <v>297</v>
      </c>
      <c r="C51" s="64" t="s">
        <v>23</v>
      </c>
      <c r="D51" s="64" t="s">
        <v>24</v>
      </c>
    </row>
    <row r="52" spans="1:4" x14ac:dyDescent="0.25">
      <c r="A52" s="15" t="s">
        <v>4</v>
      </c>
      <c r="B52" s="87">
        <v>25</v>
      </c>
      <c r="C52" s="94"/>
      <c r="D52" s="70">
        <f>B52*C52</f>
        <v>0</v>
      </c>
    </row>
    <row r="53" spans="1:4" x14ac:dyDescent="0.25">
      <c r="A53" s="15" t="s">
        <v>5</v>
      </c>
      <c r="B53" s="87">
        <v>24</v>
      </c>
      <c r="C53" s="94"/>
      <c r="D53" s="70">
        <f t="shared" ref="D53:D57" si="6">B53*C53</f>
        <v>0</v>
      </c>
    </row>
    <row r="54" spans="1:4" x14ac:dyDescent="0.25">
      <c r="A54" s="15" t="s">
        <v>6</v>
      </c>
      <c r="B54" s="87">
        <v>29</v>
      </c>
      <c r="C54" s="94"/>
      <c r="D54" s="70">
        <f t="shared" si="6"/>
        <v>0</v>
      </c>
    </row>
    <row r="55" spans="1:4" x14ac:dyDescent="0.25">
      <c r="A55" s="15" t="s">
        <v>7</v>
      </c>
      <c r="B55" s="87">
        <v>17</v>
      </c>
      <c r="C55" s="94"/>
      <c r="D55" s="70">
        <f t="shared" si="6"/>
        <v>0</v>
      </c>
    </row>
    <row r="56" spans="1:4" x14ac:dyDescent="0.25">
      <c r="A56" s="15" t="s">
        <v>300</v>
      </c>
      <c r="B56" s="87">
        <v>19</v>
      </c>
      <c r="C56" s="94"/>
      <c r="D56" s="70">
        <f t="shared" si="6"/>
        <v>0</v>
      </c>
    </row>
    <row r="57" spans="1:4" ht="15" customHeight="1" x14ac:dyDescent="0.25">
      <c r="A57" s="15" t="s">
        <v>9</v>
      </c>
      <c r="B57" s="87">
        <v>16</v>
      </c>
      <c r="C57" s="94"/>
      <c r="D57" s="70">
        <f t="shared" si="6"/>
        <v>0</v>
      </c>
    </row>
    <row r="58" spans="1:4" x14ac:dyDescent="0.25">
      <c r="A58" s="18" t="s">
        <v>10</v>
      </c>
      <c r="B58" s="56">
        <f>SUM(B52:B57)</f>
        <v>130</v>
      </c>
      <c r="C58" s="68" t="s">
        <v>25</v>
      </c>
      <c r="D58" s="68">
        <f>SUM(D52:D57)</f>
        <v>0</v>
      </c>
    </row>
    <row r="59" spans="1:4" x14ac:dyDescent="0.25">
      <c r="A59" s="19" t="s">
        <v>16</v>
      </c>
      <c r="B59" s="14" t="s">
        <v>297</v>
      </c>
      <c r="C59" s="64" t="s">
        <v>23</v>
      </c>
      <c r="D59" s="64" t="s">
        <v>24</v>
      </c>
    </row>
    <row r="60" spans="1:4" x14ac:dyDescent="0.25">
      <c r="A60" s="15" t="s">
        <v>4</v>
      </c>
      <c r="B60" s="87">
        <v>0</v>
      </c>
      <c r="C60" s="94"/>
      <c r="D60" s="70">
        <f>B60*C60</f>
        <v>0</v>
      </c>
    </row>
    <row r="61" spans="1:4" x14ac:dyDescent="0.25">
      <c r="A61" s="15" t="s">
        <v>5</v>
      </c>
      <c r="B61" s="87">
        <v>0</v>
      </c>
      <c r="C61" s="94"/>
      <c r="D61" s="70">
        <f t="shared" ref="D61:D65" si="7">B61*C61</f>
        <v>0</v>
      </c>
    </row>
    <row r="62" spans="1:4" x14ac:dyDescent="0.25">
      <c r="A62" s="15" t="s">
        <v>6</v>
      </c>
      <c r="B62" s="87">
        <v>0</v>
      </c>
      <c r="C62" s="94"/>
      <c r="D62" s="70">
        <f t="shared" si="7"/>
        <v>0</v>
      </c>
    </row>
    <row r="63" spans="1:4" x14ac:dyDescent="0.25">
      <c r="A63" s="15" t="s">
        <v>7</v>
      </c>
      <c r="B63" s="87">
        <v>0</v>
      </c>
      <c r="C63" s="94"/>
      <c r="D63" s="70">
        <f t="shared" si="7"/>
        <v>0</v>
      </c>
    </row>
    <row r="64" spans="1:4" x14ac:dyDescent="0.25">
      <c r="A64" s="15" t="s">
        <v>300</v>
      </c>
      <c r="B64" s="87">
        <v>0</v>
      </c>
      <c r="C64" s="94"/>
      <c r="D64" s="70">
        <f t="shared" si="7"/>
        <v>0</v>
      </c>
    </row>
    <row r="65" spans="1:4" x14ac:dyDescent="0.25">
      <c r="A65" s="15" t="s">
        <v>9</v>
      </c>
      <c r="B65" s="87">
        <v>0</v>
      </c>
      <c r="C65" s="94"/>
      <c r="D65" s="70">
        <f t="shared" si="7"/>
        <v>0</v>
      </c>
    </row>
    <row r="66" spans="1:4" ht="15" customHeight="1" x14ac:dyDescent="0.25">
      <c r="A66" s="18" t="s">
        <v>10</v>
      </c>
      <c r="B66" s="13">
        <v>0</v>
      </c>
      <c r="C66" s="68" t="s">
        <v>25</v>
      </c>
      <c r="D66" s="68">
        <f>SUM(D60:D65)</f>
        <v>0</v>
      </c>
    </row>
    <row r="67" spans="1:4" x14ac:dyDescent="0.25">
      <c r="A67" s="19" t="s">
        <v>17</v>
      </c>
      <c r="B67" s="14" t="s">
        <v>297</v>
      </c>
      <c r="C67" s="64" t="s">
        <v>23</v>
      </c>
      <c r="D67" s="64" t="s">
        <v>24</v>
      </c>
    </row>
    <row r="68" spans="1:4" x14ac:dyDescent="0.25">
      <c r="A68" s="15" t="s">
        <v>4</v>
      </c>
      <c r="B68" s="87">
        <v>0</v>
      </c>
      <c r="C68" s="94"/>
      <c r="D68" s="70">
        <f>B68*C68</f>
        <v>0</v>
      </c>
    </row>
    <row r="69" spans="1:4" x14ac:dyDescent="0.25">
      <c r="A69" s="15" t="s">
        <v>5</v>
      </c>
      <c r="B69" s="87">
        <v>0</v>
      </c>
      <c r="C69" s="94"/>
      <c r="D69" s="70">
        <f t="shared" ref="D69:D73" si="8">B69*C69</f>
        <v>0</v>
      </c>
    </row>
    <row r="70" spans="1:4" x14ac:dyDescent="0.25">
      <c r="A70" s="15" t="s">
        <v>6</v>
      </c>
      <c r="B70" s="87">
        <v>0</v>
      </c>
      <c r="C70" s="94"/>
      <c r="D70" s="70">
        <f t="shared" si="8"/>
        <v>0</v>
      </c>
    </row>
    <row r="71" spans="1:4" x14ac:dyDescent="0.25">
      <c r="A71" s="15" t="s">
        <v>7</v>
      </c>
      <c r="B71" s="87">
        <v>0</v>
      </c>
      <c r="C71" s="94"/>
      <c r="D71" s="70">
        <f t="shared" si="8"/>
        <v>0</v>
      </c>
    </row>
    <row r="72" spans="1:4" x14ac:dyDescent="0.25">
      <c r="A72" s="15" t="s">
        <v>300</v>
      </c>
      <c r="B72" s="87">
        <v>0</v>
      </c>
      <c r="C72" s="94"/>
      <c r="D72" s="70">
        <f t="shared" si="8"/>
        <v>0</v>
      </c>
    </row>
    <row r="73" spans="1:4" x14ac:dyDescent="0.25">
      <c r="A73" s="15" t="s">
        <v>9</v>
      </c>
      <c r="B73" s="87">
        <v>0</v>
      </c>
      <c r="C73" s="94"/>
      <c r="D73" s="70">
        <f t="shared" si="8"/>
        <v>0</v>
      </c>
    </row>
    <row r="74" spans="1:4" x14ac:dyDescent="0.25">
      <c r="A74" s="18" t="s">
        <v>10</v>
      </c>
      <c r="B74" s="13">
        <v>0</v>
      </c>
      <c r="C74" s="68" t="s">
        <v>25</v>
      </c>
      <c r="D74" s="68">
        <f>SUM(D68:D73)</f>
        <v>0</v>
      </c>
    </row>
    <row r="75" spans="1:4" ht="15" customHeight="1" x14ac:dyDescent="0.25">
      <c r="A75" s="19" t="s">
        <v>18</v>
      </c>
      <c r="B75" s="14" t="s">
        <v>297</v>
      </c>
      <c r="C75" s="64" t="s">
        <v>23</v>
      </c>
      <c r="D75" s="64" t="s">
        <v>24</v>
      </c>
    </row>
    <row r="76" spans="1:4" x14ac:dyDescent="0.25">
      <c r="A76" s="15" t="s">
        <v>4</v>
      </c>
      <c r="B76" s="87">
        <v>0</v>
      </c>
      <c r="C76" s="94"/>
      <c r="D76" s="70">
        <f>B76*C76</f>
        <v>0</v>
      </c>
    </row>
    <row r="77" spans="1:4" x14ac:dyDescent="0.25">
      <c r="A77" s="15" t="s">
        <v>5</v>
      </c>
      <c r="B77" s="87">
        <v>0</v>
      </c>
      <c r="C77" s="94"/>
      <c r="D77" s="70">
        <f t="shared" ref="D77:D81" si="9">B77*C77</f>
        <v>0</v>
      </c>
    </row>
    <row r="78" spans="1:4" x14ac:dyDescent="0.25">
      <c r="A78" s="15" t="s">
        <v>6</v>
      </c>
      <c r="B78" s="87">
        <v>0</v>
      </c>
      <c r="C78" s="94"/>
      <c r="D78" s="70">
        <f t="shared" si="9"/>
        <v>0</v>
      </c>
    </row>
    <row r="79" spans="1:4" x14ac:dyDescent="0.25">
      <c r="A79" s="15" t="s">
        <v>7</v>
      </c>
      <c r="B79" s="87">
        <v>0</v>
      </c>
      <c r="C79" s="94"/>
      <c r="D79" s="70">
        <f t="shared" si="9"/>
        <v>0</v>
      </c>
    </row>
    <row r="80" spans="1:4" x14ac:dyDescent="0.25">
      <c r="A80" s="15" t="s">
        <v>300</v>
      </c>
      <c r="B80" s="87">
        <v>0</v>
      </c>
      <c r="C80" s="94"/>
      <c r="D80" s="70">
        <f t="shared" si="9"/>
        <v>0</v>
      </c>
    </row>
    <row r="81" spans="1:4" x14ac:dyDescent="0.25">
      <c r="A81" s="15" t="s">
        <v>9</v>
      </c>
      <c r="B81" s="87">
        <v>0</v>
      </c>
      <c r="C81" s="94"/>
      <c r="D81" s="70">
        <f t="shared" si="9"/>
        <v>0</v>
      </c>
    </row>
    <row r="82" spans="1:4" x14ac:dyDescent="0.25">
      <c r="A82" s="18" t="s">
        <v>10</v>
      </c>
      <c r="B82" s="13">
        <v>0</v>
      </c>
      <c r="C82" s="68" t="s">
        <v>25</v>
      </c>
      <c r="D82" s="68">
        <f>SUM(D76:D81)</f>
        <v>0</v>
      </c>
    </row>
    <row r="83" spans="1:4" x14ac:dyDescent="0.25">
      <c r="A83" s="16" t="s">
        <v>19</v>
      </c>
      <c r="B83" s="14" t="s">
        <v>297</v>
      </c>
      <c r="C83" s="64" t="s">
        <v>23</v>
      </c>
      <c r="D83" s="64" t="s">
        <v>24</v>
      </c>
    </row>
    <row r="84" spans="1:4" ht="15" customHeight="1" x14ac:dyDescent="0.25">
      <c r="A84" s="15" t="s">
        <v>4</v>
      </c>
      <c r="B84" s="87">
        <v>0</v>
      </c>
      <c r="C84" s="94"/>
      <c r="D84" s="70">
        <f>B84*C84</f>
        <v>0</v>
      </c>
    </row>
    <row r="85" spans="1:4" x14ac:dyDescent="0.25">
      <c r="A85" s="15" t="s">
        <v>5</v>
      </c>
      <c r="B85" s="87">
        <v>0</v>
      </c>
      <c r="C85" s="94"/>
      <c r="D85" s="70">
        <f t="shared" ref="D85:D89" si="10">B85*C85</f>
        <v>0</v>
      </c>
    </row>
    <row r="86" spans="1:4" x14ac:dyDescent="0.25">
      <c r="A86" s="15" t="s">
        <v>6</v>
      </c>
      <c r="B86" s="87">
        <v>0</v>
      </c>
      <c r="C86" s="94"/>
      <c r="D86" s="70">
        <f t="shared" si="10"/>
        <v>0</v>
      </c>
    </row>
    <row r="87" spans="1:4" x14ac:dyDescent="0.25">
      <c r="A87" s="15" t="s">
        <v>7</v>
      </c>
      <c r="B87" s="87">
        <v>0</v>
      </c>
      <c r="C87" s="94"/>
      <c r="D87" s="70">
        <f t="shared" si="10"/>
        <v>0</v>
      </c>
    </row>
    <row r="88" spans="1:4" x14ac:dyDescent="0.25">
      <c r="A88" s="15" t="s">
        <v>300</v>
      </c>
      <c r="B88" s="87">
        <v>0</v>
      </c>
      <c r="C88" s="94"/>
      <c r="D88" s="70">
        <f t="shared" si="10"/>
        <v>0</v>
      </c>
    </row>
    <row r="89" spans="1:4" x14ac:dyDescent="0.25">
      <c r="A89" s="15" t="s">
        <v>9</v>
      </c>
      <c r="B89" s="87">
        <v>0</v>
      </c>
      <c r="C89" s="94"/>
      <c r="D89" s="70">
        <f t="shared" si="10"/>
        <v>0</v>
      </c>
    </row>
    <row r="90" spans="1:4" x14ac:dyDescent="0.25">
      <c r="A90" s="18" t="s">
        <v>10</v>
      </c>
      <c r="B90" s="13">
        <v>0</v>
      </c>
      <c r="C90" s="68" t="s">
        <v>25</v>
      </c>
      <c r="D90" s="68">
        <f>SUM(D84:D89)</f>
        <v>0</v>
      </c>
    </row>
    <row r="91" spans="1:4" x14ac:dyDescent="0.25">
      <c r="A91" s="19" t="s">
        <v>20</v>
      </c>
      <c r="B91" s="14" t="s">
        <v>297</v>
      </c>
      <c r="C91" s="64" t="s">
        <v>23</v>
      </c>
      <c r="D91" s="64" t="s">
        <v>24</v>
      </c>
    </row>
    <row r="92" spans="1:4" x14ac:dyDescent="0.25">
      <c r="A92" s="15" t="s">
        <v>4</v>
      </c>
      <c r="B92" s="87">
        <v>0</v>
      </c>
      <c r="C92" s="94"/>
      <c r="D92" s="70">
        <f>B92*C92</f>
        <v>0</v>
      </c>
    </row>
    <row r="93" spans="1:4" ht="15" customHeight="1" x14ac:dyDescent="0.25">
      <c r="A93" s="15" t="s">
        <v>5</v>
      </c>
      <c r="B93" s="87">
        <v>0</v>
      </c>
      <c r="C93" s="94"/>
      <c r="D93" s="70">
        <f t="shared" ref="D93:D97" si="11">B93*C93</f>
        <v>0</v>
      </c>
    </row>
    <row r="94" spans="1:4" x14ac:dyDescent="0.25">
      <c r="A94" s="15" t="s">
        <v>6</v>
      </c>
      <c r="B94" s="87">
        <v>0</v>
      </c>
      <c r="C94" s="94"/>
      <c r="D94" s="70">
        <f t="shared" si="11"/>
        <v>0</v>
      </c>
    </row>
    <row r="95" spans="1:4" x14ac:dyDescent="0.25">
      <c r="A95" s="15" t="s">
        <v>7</v>
      </c>
      <c r="B95" s="87">
        <v>0</v>
      </c>
      <c r="C95" s="94"/>
      <c r="D95" s="70">
        <f t="shared" si="11"/>
        <v>0</v>
      </c>
    </row>
    <row r="96" spans="1:4" x14ac:dyDescent="0.25">
      <c r="A96" s="15" t="s">
        <v>300</v>
      </c>
      <c r="B96" s="87">
        <v>0</v>
      </c>
      <c r="C96" s="94"/>
      <c r="D96" s="70">
        <f t="shared" si="11"/>
        <v>0</v>
      </c>
    </row>
    <row r="97" spans="1:4" x14ac:dyDescent="0.25">
      <c r="A97" s="15" t="s">
        <v>9</v>
      </c>
      <c r="B97" s="87">
        <v>0</v>
      </c>
      <c r="C97" s="94"/>
      <c r="D97" s="70">
        <f t="shared" si="11"/>
        <v>0</v>
      </c>
    </row>
    <row r="98" spans="1:4" x14ac:dyDescent="0.25">
      <c r="A98" s="15" t="s">
        <v>10</v>
      </c>
      <c r="B98" s="61">
        <v>0</v>
      </c>
      <c r="C98" s="68" t="s">
        <v>25</v>
      </c>
      <c r="D98" s="68">
        <f>SUM(D92:D97)</f>
        <v>0</v>
      </c>
    </row>
    <row r="99" spans="1:4" x14ac:dyDescent="0.25">
      <c r="A99" s="23" t="s">
        <v>10</v>
      </c>
      <c r="B99" s="31">
        <f>B98+B90+B82+B74+B66+B58+B50+B42+B34+B26+B18+B10</f>
        <v>9095</v>
      </c>
      <c r="C99" s="103">
        <f>D98+D90+D82+D74+D66+D58+D50+D42+D34+D26+D18+D10</f>
        <v>0</v>
      </c>
      <c r="D99" s="103"/>
    </row>
    <row r="100" spans="1:4" x14ac:dyDescent="0.25">
      <c r="A100" s="123" t="s">
        <v>36</v>
      </c>
      <c r="B100" s="123"/>
      <c r="C100" s="103">
        <f>C99*2%</f>
        <v>0</v>
      </c>
      <c r="D100" s="103"/>
    </row>
    <row r="101" spans="1:4" x14ac:dyDescent="0.25">
      <c r="A101" s="123" t="s">
        <v>37</v>
      </c>
      <c r="B101" s="123"/>
      <c r="C101" s="103">
        <f>C99*2%</f>
        <v>0</v>
      </c>
      <c r="D101" s="103"/>
    </row>
    <row r="102" spans="1:4" ht="15" customHeight="1" x14ac:dyDescent="0.25">
      <c r="A102" s="123" t="s">
        <v>33</v>
      </c>
      <c r="B102" s="123"/>
      <c r="C102" s="103">
        <f>C99+C100+C101</f>
        <v>0</v>
      </c>
      <c r="D102" s="103"/>
    </row>
    <row r="103" spans="1:4" x14ac:dyDescent="0.25">
      <c r="A103" s="123" t="s">
        <v>38</v>
      </c>
      <c r="B103" s="123"/>
      <c r="C103" s="103">
        <f>C102*12</f>
        <v>0</v>
      </c>
      <c r="D103" s="103"/>
    </row>
    <row r="111" spans="1:4" ht="15" customHeight="1" x14ac:dyDescent="0.25"/>
  </sheetData>
  <sheetProtection algorithmName="SHA-512" hashValue="Ho6JPptoUUvCFnPU+m3Id4FH9yctPUDnpUBzW+RvXKh/6rGL12vfZUU5sqP2qK4Ozg2efutyDuu00WIER1ujaA==" saltValue="zMjQCZPRUyX3HmeVF8/68g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E4" sqref="E4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4.140625" style="35" customWidth="1"/>
  </cols>
  <sheetData>
    <row r="1" spans="1:3" ht="26.25" thickBot="1" x14ac:dyDescent="0.3">
      <c r="A1" s="84" t="s">
        <v>64</v>
      </c>
      <c r="B1" s="85" t="s">
        <v>65</v>
      </c>
      <c r="C1" s="86" t="s">
        <v>296</v>
      </c>
    </row>
    <row r="2" spans="1:3" ht="15.75" thickBot="1" x14ac:dyDescent="0.3">
      <c r="A2" s="32" t="s">
        <v>66</v>
      </c>
      <c r="B2" s="33" t="s">
        <v>67</v>
      </c>
      <c r="C2" s="34"/>
    </row>
    <row r="3" spans="1:3" ht="15.75" thickBot="1" x14ac:dyDescent="0.3">
      <c r="A3" s="32" t="s">
        <v>68</v>
      </c>
      <c r="B3" s="33" t="s">
        <v>69</v>
      </c>
      <c r="C3" s="34"/>
    </row>
    <row r="4" spans="1:3" ht="15.75" thickBot="1" x14ac:dyDescent="0.3">
      <c r="A4" s="32" t="s">
        <v>70</v>
      </c>
      <c r="B4" s="33" t="s">
        <v>71</v>
      </c>
      <c r="C4" s="34"/>
    </row>
    <row r="5" spans="1:3" ht="15.75" thickBot="1" x14ac:dyDescent="0.3">
      <c r="A5" s="32" t="s">
        <v>72</v>
      </c>
      <c r="B5" s="33" t="s">
        <v>73</v>
      </c>
      <c r="C5" s="34"/>
    </row>
    <row r="6" spans="1:3" ht="15.75" thickBot="1" x14ac:dyDescent="0.3">
      <c r="A6" s="32" t="s">
        <v>74</v>
      </c>
      <c r="B6" s="33" t="s">
        <v>75</v>
      </c>
      <c r="C6" s="34"/>
    </row>
    <row r="7" spans="1:3" ht="15.75" thickBot="1" x14ac:dyDescent="0.3">
      <c r="A7" s="32" t="s">
        <v>76</v>
      </c>
      <c r="B7" s="33" t="s">
        <v>77</v>
      </c>
      <c r="C7" s="34"/>
    </row>
    <row r="8" spans="1:3" ht="15.75" thickBot="1" x14ac:dyDescent="0.3">
      <c r="A8" s="32" t="s">
        <v>78</v>
      </c>
      <c r="B8" s="33" t="s">
        <v>79</v>
      </c>
      <c r="C8" s="34"/>
    </row>
    <row r="9" spans="1:3" ht="15.75" thickBot="1" x14ac:dyDescent="0.3">
      <c r="A9" s="32" t="s">
        <v>80</v>
      </c>
      <c r="B9" s="33" t="s">
        <v>81</v>
      </c>
      <c r="C9" s="34"/>
    </row>
    <row r="10" spans="1:3" ht="15.75" thickBot="1" x14ac:dyDescent="0.3">
      <c r="A10" s="32" t="s">
        <v>82</v>
      </c>
      <c r="B10" s="33" t="s">
        <v>67</v>
      </c>
      <c r="C10" s="34"/>
    </row>
    <row r="11" spans="1:3" ht="15.75" thickBot="1" x14ac:dyDescent="0.3">
      <c r="A11" s="32" t="s">
        <v>83</v>
      </c>
      <c r="B11" s="33" t="s">
        <v>73</v>
      </c>
      <c r="C11" s="34"/>
    </row>
    <row r="12" spans="1:3" ht="15.75" thickBot="1" x14ac:dyDescent="0.3">
      <c r="A12" s="32" t="s">
        <v>84</v>
      </c>
      <c r="B12" s="33" t="s">
        <v>73</v>
      </c>
      <c r="C12" s="34"/>
    </row>
    <row r="13" spans="1:3" ht="15.75" thickBot="1" x14ac:dyDescent="0.3">
      <c r="A13" s="32" t="s">
        <v>85</v>
      </c>
      <c r="B13" s="33" t="s">
        <v>86</v>
      </c>
      <c r="C13" s="34"/>
    </row>
    <row r="14" spans="1:3" ht="15.75" thickBot="1" x14ac:dyDescent="0.3">
      <c r="A14" s="32" t="s">
        <v>87</v>
      </c>
      <c r="B14" s="33" t="s">
        <v>86</v>
      </c>
      <c r="C14" s="34"/>
    </row>
    <row r="15" spans="1:3" ht="15.75" thickBot="1" x14ac:dyDescent="0.3">
      <c r="A15" s="32" t="s">
        <v>88</v>
      </c>
      <c r="B15" s="33" t="s">
        <v>86</v>
      </c>
      <c r="C15" s="34"/>
    </row>
    <row r="16" spans="1:3" ht="15.75" thickBot="1" x14ac:dyDescent="0.3">
      <c r="A16" s="32" t="s">
        <v>89</v>
      </c>
      <c r="B16" s="33" t="s">
        <v>90</v>
      </c>
      <c r="C16" s="34"/>
    </row>
    <row r="17" spans="1:3" ht="15.75" thickBot="1" x14ac:dyDescent="0.3">
      <c r="A17" s="32" t="s">
        <v>91</v>
      </c>
      <c r="B17" s="33" t="s">
        <v>92</v>
      </c>
      <c r="C17" s="34"/>
    </row>
    <row r="18" spans="1:3" ht="15.75" thickBot="1" x14ac:dyDescent="0.3">
      <c r="A18" s="32" t="s">
        <v>93</v>
      </c>
      <c r="B18" s="33" t="s">
        <v>92</v>
      </c>
      <c r="C18" s="34"/>
    </row>
    <row r="19" spans="1:3" ht="15.75" thickBot="1" x14ac:dyDescent="0.3">
      <c r="A19" s="32" t="s">
        <v>94</v>
      </c>
      <c r="B19" s="33" t="s">
        <v>95</v>
      </c>
      <c r="C19" s="34"/>
    </row>
    <row r="20" spans="1:3" ht="15.75" thickBot="1" x14ac:dyDescent="0.3">
      <c r="A20" s="32" t="s">
        <v>96</v>
      </c>
      <c r="B20" s="33" t="s">
        <v>95</v>
      </c>
      <c r="C20" s="34"/>
    </row>
    <row r="21" spans="1:3" ht="15.75" thickBot="1" x14ac:dyDescent="0.3">
      <c r="A21" s="32" t="s">
        <v>97</v>
      </c>
      <c r="B21" s="33" t="s">
        <v>92</v>
      </c>
      <c r="C21" s="34"/>
    </row>
    <row r="22" spans="1:3" ht="15.75" thickBot="1" x14ac:dyDescent="0.3">
      <c r="A22" s="32" t="s">
        <v>98</v>
      </c>
      <c r="B22" s="33" t="s">
        <v>99</v>
      </c>
      <c r="C22" s="34"/>
    </row>
    <row r="23" spans="1:3" ht="15.75" thickBot="1" x14ac:dyDescent="0.3">
      <c r="A23" s="32" t="s">
        <v>100</v>
      </c>
      <c r="B23" s="33" t="s">
        <v>99</v>
      </c>
      <c r="C23" s="34"/>
    </row>
    <row r="24" spans="1:3" ht="15.75" thickBot="1" x14ac:dyDescent="0.3">
      <c r="A24" s="32" t="s">
        <v>101</v>
      </c>
      <c r="B24" s="33" t="s">
        <v>99</v>
      </c>
      <c r="C24" s="34"/>
    </row>
    <row r="25" spans="1:3" ht="15.75" thickBot="1" x14ac:dyDescent="0.3">
      <c r="A25" s="32" t="s">
        <v>102</v>
      </c>
      <c r="B25" s="33" t="s">
        <v>73</v>
      </c>
      <c r="C25" s="34"/>
    </row>
    <row r="26" spans="1:3" ht="15.75" thickBot="1" x14ac:dyDescent="0.3">
      <c r="A26" s="32" t="s">
        <v>103</v>
      </c>
      <c r="B26" s="33" t="s">
        <v>104</v>
      </c>
      <c r="C26" s="34"/>
    </row>
    <row r="27" spans="1:3" ht="15.75" thickBot="1" x14ac:dyDescent="0.3">
      <c r="A27" s="32" t="s">
        <v>105</v>
      </c>
      <c r="B27" s="33" t="s">
        <v>106</v>
      </c>
      <c r="C27" s="34"/>
    </row>
    <row r="28" spans="1:3" ht="26.25" thickBot="1" x14ac:dyDescent="0.3">
      <c r="A28" s="32" t="s">
        <v>107</v>
      </c>
      <c r="B28" s="33" t="s">
        <v>106</v>
      </c>
      <c r="C28" s="34"/>
    </row>
    <row r="29" spans="1:3" ht="15.75" thickBot="1" x14ac:dyDescent="0.3">
      <c r="A29" s="32" t="s">
        <v>108</v>
      </c>
      <c r="B29" s="33" t="s">
        <v>106</v>
      </c>
      <c r="C29" s="34"/>
    </row>
    <row r="30" spans="1:3" ht="15.75" thickBot="1" x14ac:dyDescent="0.3">
      <c r="A30" s="32" t="s">
        <v>109</v>
      </c>
      <c r="B30" s="33" t="s">
        <v>67</v>
      </c>
      <c r="C30" s="34"/>
    </row>
    <row r="31" spans="1:3" ht="15.75" thickBot="1" x14ac:dyDescent="0.3">
      <c r="A31" s="32" t="s">
        <v>110</v>
      </c>
      <c r="B31" s="33" t="s">
        <v>106</v>
      </c>
      <c r="C31" s="34"/>
    </row>
    <row r="32" spans="1:3" ht="26.25" thickBot="1" x14ac:dyDescent="0.3">
      <c r="A32" s="32" t="s">
        <v>111</v>
      </c>
      <c r="B32" s="33" t="s">
        <v>67</v>
      </c>
      <c r="C32" s="34"/>
    </row>
    <row r="33" spans="1:3" ht="26.25" thickBot="1" x14ac:dyDescent="0.3">
      <c r="A33" s="32" t="s">
        <v>112</v>
      </c>
      <c r="B33" s="33" t="s">
        <v>106</v>
      </c>
      <c r="C33" s="34"/>
    </row>
    <row r="34" spans="1:3" ht="15.75" thickBot="1" x14ac:dyDescent="0.3">
      <c r="A34" s="32" t="s">
        <v>113</v>
      </c>
      <c r="B34" s="33" t="s">
        <v>67</v>
      </c>
      <c r="C34" s="34"/>
    </row>
    <row r="35" spans="1:3" ht="26.25" thickBot="1" x14ac:dyDescent="0.3">
      <c r="A35" s="32" t="s">
        <v>114</v>
      </c>
      <c r="B35" s="33" t="s">
        <v>67</v>
      </c>
      <c r="C35" s="34"/>
    </row>
    <row r="36" spans="1:3" ht="15.75" thickBot="1" x14ac:dyDescent="0.3">
      <c r="A36" s="32" t="s">
        <v>115</v>
      </c>
      <c r="B36" s="33" t="s">
        <v>67</v>
      </c>
      <c r="C36" s="34"/>
    </row>
    <row r="37" spans="1:3" ht="39" thickBot="1" x14ac:dyDescent="0.3">
      <c r="A37" s="32" t="s">
        <v>116</v>
      </c>
      <c r="B37" s="33" t="s">
        <v>67</v>
      </c>
      <c r="C37" s="34"/>
    </row>
    <row r="38" spans="1:3" ht="26.25" thickBot="1" x14ac:dyDescent="0.3">
      <c r="A38" s="32" t="s">
        <v>117</v>
      </c>
      <c r="B38" s="33" t="s">
        <v>67</v>
      </c>
      <c r="C38" s="34"/>
    </row>
    <row r="39" spans="1:3" ht="39" thickBot="1" x14ac:dyDescent="0.3">
      <c r="A39" s="32" t="s">
        <v>118</v>
      </c>
      <c r="B39" s="33" t="s">
        <v>67</v>
      </c>
      <c r="C39" s="34"/>
    </row>
    <row r="40" spans="1:3" ht="51.75" thickBot="1" x14ac:dyDescent="0.3">
      <c r="A40" s="32" t="s">
        <v>119</v>
      </c>
      <c r="B40" s="33" t="s">
        <v>67</v>
      </c>
      <c r="C40" s="34"/>
    </row>
    <row r="41" spans="1:3" ht="15.75" thickBot="1" x14ac:dyDescent="0.3">
      <c r="A41" s="32" t="s">
        <v>120</v>
      </c>
      <c r="B41" s="33" t="s">
        <v>121</v>
      </c>
      <c r="C41" s="34"/>
    </row>
    <row r="42" spans="1:3" ht="15.75" thickBot="1" x14ac:dyDescent="0.3">
      <c r="A42" s="32" t="s">
        <v>122</v>
      </c>
      <c r="B42" s="33" t="s">
        <v>123</v>
      </c>
      <c r="C42" s="34"/>
    </row>
    <row r="43" spans="1:3" ht="15.75" thickBot="1" x14ac:dyDescent="0.3">
      <c r="A43" s="32" t="s">
        <v>124</v>
      </c>
      <c r="B43" s="33" t="s">
        <v>123</v>
      </c>
      <c r="C43" s="34"/>
    </row>
    <row r="44" spans="1:3" ht="15.75" thickBot="1" x14ac:dyDescent="0.3">
      <c r="A44" s="32" t="s">
        <v>125</v>
      </c>
      <c r="B44" s="33" t="s">
        <v>126</v>
      </c>
      <c r="C44" s="34"/>
    </row>
    <row r="45" spans="1:3" ht="15.75" thickBot="1" x14ac:dyDescent="0.3">
      <c r="A45" s="32" t="s">
        <v>127</v>
      </c>
      <c r="B45" s="33" t="s">
        <v>123</v>
      </c>
      <c r="C45" s="34"/>
    </row>
    <row r="46" spans="1:3" ht="15.75" thickBot="1" x14ac:dyDescent="0.3">
      <c r="A46" s="32" t="s">
        <v>128</v>
      </c>
      <c r="B46" s="33" t="s">
        <v>126</v>
      </c>
      <c r="C46" s="34"/>
    </row>
    <row r="47" spans="1:3" ht="15.75" thickBot="1" x14ac:dyDescent="0.3">
      <c r="A47" s="32" t="s">
        <v>129</v>
      </c>
      <c r="B47" s="33" t="s">
        <v>130</v>
      </c>
      <c r="C47" s="34"/>
    </row>
    <row r="48" spans="1:3" ht="15.75" thickBot="1" x14ac:dyDescent="0.3">
      <c r="A48" s="32" t="s">
        <v>131</v>
      </c>
      <c r="B48" s="33" t="s">
        <v>123</v>
      </c>
      <c r="C48" s="34"/>
    </row>
    <row r="49" spans="1:3" ht="26.25" thickBot="1" x14ac:dyDescent="0.3">
      <c r="A49" s="32" t="s">
        <v>132</v>
      </c>
      <c r="B49" s="33" t="s">
        <v>123</v>
      </c>
      <c r="C49" s="34"/>
    </row>
    <row r="50" spans="1:3" ht="15.75" thickBot="1" x14ac:dyDescent="0.3">
      <c r="A50" s="32" t="s">
        <v>133</v>
      </c>
      <c r="B50" s="33" t="s">
        <v>106</v>
      </c>
      <c r="C50" s="34"/>
    </row>
    <row r="51" spans="1:3" ht="15.75" thickBot="1" x14ac:dyDescent="0.3">
      <c r="A51" s="32" t="s">
        <v>134</v>
      </c>
      <c r="B51" s="33" t="s">
        <v>106</v>
      </c>
      <c r="C51" s="34"/>
    </row>
    <row r="52" spans="1:3" ht="26.25" thickBot="1" x14ac:dyDescent="0.3">
      <c r="A52" s="32" t="s">
        <v>135</v>
      </c>
      <c r="B52" s="33" t="s">
        <v>67</v>
      </c>
      <c r="C52" s="34"/>
    </row>
    <row r="53" spans="1:3" ht="39" thickBot="1" x14ac:dyDescent="0.3">
      <c r="A53" s="32" t="s">
        <v>136</v>
      </c>
      <c r="B53" s="33" t="s">
        <v>67</v>
      </c>
      <c r="C53" s="34"/>
    </row>
    <row r="54" spans="1:3" ht="26.25" thickBot="1" x14ac:dyDescent="0.3">
      <c r="A54" s="32" t="s">
        <v>137</v>
      </c>
      <c r="B54" s="33" t="s">
        <v>106</v>
      </c>
      <c r="C54" s="34"/>
    </row>
    <row r="55" spans="1:3" ht="15.75" thickBot="1" x14ac:dyDescent="0.3">
      <c r="A55" s="32" t="s">
        <v>138</v>
      </c>
      <c r="B55" s="33" t="s">
        <v>106</v>
      </c>
      <c r="C55" s="34"/>
    </row>
    <row r="56" spans="1:3" ht="15.75" thickBot="1" x14ac:dyDescent="0.3">
      <c r="A56" s="32" t="s">
        <v>139</v>
      </c>
      <c r="B56" s="33" t="s">
        <v>140</v>
      </c>
      <c r="C56" s="34"/>
    </row>
    <row r="57" spans="1:3" ht="15.75" thickBot="1" x14ac:dyDescent="0.3">
      <c r="A57" s="32" t="s">
        <v>141</v>
      </c>
      <c r="B57" s="33" t="s">
        <v>67</v>
      </c>
      <c r="C57" s="34"/>
    </row>
    <row r="58" spans="1:3" ht="15.75" thickBot="1" x14ac:dyDescent="0.3">
      <c r="A58" s="32" t="s">
        <v>142</v>
      </c>
      <c r="B58" s="33" t="s">
        <v>143</v>
      </c>
      <c r="C58" s="34"/>
    </row>
    <row r="59" spans="1:3" ht="26.25" thickBot="1" x14ac:dyDescent="0.3">
      <c r="A59" s="32" t="s">
        <v>144</v>
      </c>
      <c r="B59" s="33" t="s">
        <v>67</v>
      </c>
      <c r="C59" s="34"/>
    </row>
    <row r="60" spans="1:3" ht="15.75" thickBot="1" x14ac:dyDescent="0.3">
      <c r="A60" s="32" t="s">
        <v>145</v>
      </c>
      <c r="B60" s="33" t="s">
        <v>146</v>
      </c>
      <c r="C60" s="34"/>
    </row>
    <row r="61" spans="1:3" ht="26.25" thickBot="1" x14ac:dyDescent="0.3">
      <c r="A61" s="32" t="s">
        <v>147</v>
      </c>
      <c r="B61" s="33" t="s">
        <v>106</v>
      </c>
      <c r="C61" s="34"/>
    </row>
    <row r="62" spans="1:3" ht="26.25" thickBot="1" x14ac:dyDescent="0.3">
      <c r="A62" s="32" t="s">
        <v>148</v>
      </c>
      <c r="B62" s="33" t="s">
        <v>67</v>
      </c>
      <c r="C62" s="34"/>
    </row>
    <row r="63" spans="1:3" ht="39" thickBot="1" x14ac:dyDescent="0.3">
      <c r="A63" s="32" t="s">
        <v>149</v>
      </c>
      <c r="B63" s="33" t="s">
        <v>67</v>
      </c>
      <c r="C63" s="34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4" sqref="A14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35" customWidth="1"/>
  </cols>
  <sheetData>
    <row r="1" spans="1:3" ht="25.5" x14ac:dyDescent="0.25">
      <c r="A1" s="81" t="s">
        <v>64</v>
      </c>
      <c r="B1" s="82" t="s">
        <v>150</v>
      </c>
      <c r="C1" s="83" t="s">
        <v>151</v>
      </c>
    </row>
    <row r="2" spans="1:3" ht="51" x14ac:dyDescent="0.25">
      <c r="A2" s="72" t="s">
        <v>152</v>
      </c>
      <c r="B2" s="73" t="s">
        <v>67</v>
      </c>
      <c r="C2" s="74"/>
    </row>
    <row r="3" spans="1:3" ht="38.25" x14ac:dyDescent="0.25">
      <c r="A3" s="72" t="s">
        <v>153</v>
      </c>
      <c r="B3" s="73" t="s">
        <v>67</v>
      </c>
      <c r="C3" s="74"/>
    </row>
    <row r="4" spans="1:3" ht="25.5" x14ac:dyDescent="0.25">
      <c r="A4" s="72" t="s">
        <v>154</v>
      </c>
      <c r="B4" s="73" t="s">
        <v>67</v>
      </c>
      <c r="C4" s="74"/>
    </row>
    <row r="5" spans="1:3" ht="38.25" x14ac:dyDescent="0.25">
      <c r="A5" s="72" t="s">
        <v>155</v>
      </c>
      <c r="B5" s="73" t="s">
        <v>67</v>
      </c>
      <c r="C5" s="74"/>
    </row>
    <row r="6" spans="1:3" ht="38.25" x14ac:dyDescent="0.25">
      <c r="A6" s="72" t="s">
        <v>156</v>
      </c>
      <c r="B6" s="73" t="s">
        <v>67</v>
      </c>
      <c r="C6" s="74"/>
    </row>
    <row r="7" spans="1:3" ht="25.5" x14ac:dyDescent="0.25">
      <c r="A7" s="72" t="s">
        <v>157</v>
      </c>
      <c r="B7" s="73" t="s">
        <v>67</v>
      </c>
      <c r="C7" s="74"/>
    </row>
    <row r="8" spans="1:3" ht="51" x14ac:dyDescent="0.25">
      <c r="A8" s="72" t="s">
        <v>158</v>
      </c>
      <c r="B8" s="73" t="s">
        <v>67</v>
      </c>
      <c r="C8" s="74"/>
    </row>
    <row r="9" spans="1:3" ht="38.25" x14ac:dyDescent="0.25">
      <c r="A9" s="72" t="s">
        <v>159</v>
      </c>
      <c r="B9" s="73" t="s">
        <v>160</v>
      </c>
      <c r="C9" s="74"/>
    </row>
    <row r="10" spans="1:3" ht="25.5" x14ac:dyDescent="0.25">
      <c r="A10" s="72" t="s">
        <v>161</v>
      </c>
      <c r="B10" s="73" t="s">
        <v>67</v>
      </c>
      <c r="C10" s="74"/>
    </row>
    <row r="11" spans="1:3" ht="38.25" x14ac:dyDescent="0.25">
      <c r="A11" s="72" t="s">
        <v>162</v>
      </c>
      <c r="B11" s="73" t="s">
        <v>67</v>
      </c>
      <c r="C11" s="74"/>
    </row>
    <row r="12" spans="1:3" ht="38.25" x14ac:dyDescent="0.25">
      <c r="A12" s="72" t="s">
        <v>163</v>
      </c>
      <c r="B12" s="73" t="s">
        <v>67</v>
      </c>
      <c r="C12" s="74"/>
    </row>
    <row r="13" spans="1:3" ht="38.25" x14ac:dyDescent="0.25">
      <c r="A13" s="72" t="s">
        <v>164</v>
      </c>
      <c r="B13" s="73" t="s">
        <v>67</v>
      </c>
      <c r="C13" s="74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4" workbookViewId="0">
      <selection activeCell="D8" sqref="D8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x14ac:dyDescent="0.25">
      <c r="A1" s="128" t="s">
        <v>50</v>
      </c>
      <c r="B1" s="128" t="s">
        <v>51</v>
      </c>
      <c r="C1" s="127" t="s">
        <v>52</v>
      </c>
      <c r="D1" s="127"/>
      <c r="E1" s="127"/>
    </row>
    <row r="2" spans="1:5" x14ac:dyDescent="0.25">
      <c r="A2" s="128"/>
      <c r="B2" s="128"/>
      <c r="C2" s="75" t="s">
        <v>53</v>
      </c>
      <c r="D2" s="62" t="s">
        <v>54</v>
      </c>
      <c r="E2" s="62" t="s">
        <v>55</v>
      </c>
    </row>
    <row r="3" spans="1:5" x14ac:dyDescent="0.25">
      <c r="A3" s="76" t="s">
        <v>58</v>
      </c>
      <c r="B3" s="77" t="s">
        <v>56</v>
      </c>
      <c r="C3" s="77">
        <v>4</v>
      </c>
      <c r="D3" s="97"/>
      <c r="E3" s="78">
        <f t="shared" ref="E3:E8" si="0">C3*D3</f>
        <v>0</v>
      </c>
    </row>
    <row r="4" spans="1:5" x14ac:dyDescent="0.25">
      <c r="A4" s="76" t="s">
        <v>59</v>
      </c>
      <c r="B4" s="77" t="s">
        <v>56</v>
      </c>
      <c r="C4" s="77">
        <v>4</v>
      </c>
      <c r="D4" s="97"/>
      <c r="E4" s="78">
        <f t="shared" si="0"/>
        <v>0</v>
      </c>
    </row>
    <row r="5" spans="1:5" s="1" customFormat="1" x14ac:dyDescent="0.25">
      <c r="A5" s="76" t="s">
        <v>60</v>
      </c>
      <c r="B5" s="77" t="s">
        <v>56</v>
      </c>
      <c r="C5" s="77">
        <v>4</v>
      </c>
      <c r="D5" s="97"/>
      <c r="E5" s="78">
        <f t="shared" si="0"/>
        <v>0</v>
      </c>
    </row>
    <row r="6" spans="1:5" s="1" customFormat="1" x14ac:dyDescent="0.25">
      <c r="A6" s="76" t="s">
        <v>61</v>
      </c>
      <c r="B6" s="77" t="s">
        <v>56</v>
      </c>
      <c r="C6" s="77">
        <v>4</v>
      </c>
      <c r="D6" s="97"/>
      <c r="E6" s="78">
        <f t="shared" si="0"/>
        <v>0</v>
      </c>
    </row>
    <row r="7" spans="1:5" s="1" customFormat="1" x14ac:dyDescent="0.25">
      <c r="A7" s="76" t="s">
        <v>62</v>
      </c>
      <c r="B7" s="77" t="s">
        <v>56</v>
      </c>
      <c r="C7" s="77">
        <v>4</v>
      </c>
      <c r="D7" s="97"/>
      <c r="E7" s="78">
        <f t="shared" si="0"/>
        <v>0</v>
      </c>
    </row>
    <row r="8" spans="1:5" x14ac:dyDescent="0.25">
      <c r="A8" s="76" t="s">
        <v>63</v>
      </c>
      <c r="B8" s="77" t="s">
        <v>56</v>
      </c>
      <c r="C8" s="77">
        <v>4</v>
      </c>
      <c r="D8" s="97"/>
      <c r="E8" s="78">
        <f t="shared" si="0"/>
        <v>0</v>
      </c>
    </row>
    <row r="9" spans="1:5" x14ac:dyDescent="0.25">
      <c r="A9" s="129" t="s">
        <v>57</v>
      </c>
      <c r="B9" s="129"/>
      <c r="C9" s="129"/>
      <c r="D9" s="129"/>
      <c r="E9" s="79">
        <f>SUM(E3:E8)</f>
        <v>0</v>
      </c>
    </row>
  </sheetData>
  <sheetProtection algorithmName="SHA-512" hashValue="auFH1H7Xi/4ikxyCJtRXyCyH2khwypH/GwTzsm7TLRCi6Uz2/RDcslgHXulIRslRy14lgNBfa8bKvshAfJT4UQ==" saltValue="00I3zDraoVok9JipCq+2jQ==" spinCount="100000" sheet="1" objects="1" scenarios="1"/>
  <mergeCells count="4">
    <mergeCell ref="A1:A2"/>
    <mergeCell ref="B1:B2"/>
    <mergeCell ref="C1:E1"/>
    <mergeCell ref="A9:D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J28" sqref="J28"/>
    </sheetView>
  </sheetViews>
  <sheetFormatPr defaultRowHeight="15" x14ac:dyDescent="0.25"/>
  <cols>
    <col min="1" max="1" width="9.140625" style="1"/>
    <col min="2" max="2" width="31.140625" style="1" customWidth="1"/>
    <col min="3" max="3" width="48.85546875" style="1" customWidth="1"/>
    <col min="4" max="7" width="9.140625" style="1"/>
  </cols>
  <sheetData>
    <row r="1" spans="1:7" x14ac:dyDescent="0.25">
      <c r="A1" s="131" t="s">
        <v>165</v>
      </c>
      <c r="B1" s="131"/>
      <c r="C1" s="131"/>
      <c r="E1" s="130"/>
      <c r="F1" s="130"/>
      <c r="G1" s="130"/>
    </row>
    <row r="2" spans="1:7" ht="15.75" thickBot="1" x14ac:dyDescent="0.3">
      <c r="E2" s="130"/>
      <c r="F2" s="130"/>
      <c r="G2" s="130"/>
    </row>
    <row r="3" spans="1:7" ht="15.75" thickBot="1" x14ac:dyDescent="0.3">
      <c r="A3" s="36">
        <v>1</v>
      </c>
      <c r="B3" s="37" t="s">
        <v>166</v>
      </c>
      <c r="C3" s="38"/>
      <c r="E3" s="130"/>
      <c r="F3" s="130"/>
      <c r="G3" s="130"/>
    </row>
    <row r="4" spans="1:7" ht="26.25" thickBot="1" x14ac:dyDescent="0.3">
      <c r="A4" s="39">
        <v>2</v>
      </c>
      <c r="B4" s="40" t="s">
        <v>167</v>
      </c>
      <c r="C4" s="41"/>
      <c r="E4" s="130"/>
      <c r="F4" s="130"/>
      <c r="G4" s="130"/>
    </row>
    <row r="5" spans="1:7" ht="26.25" thickBot="1" x14ac:dyDescent="0.3">
      <c r="A5" s="39">
        <v>3</v>
      </c>
      <c r="B5" s="40" t="s">
        <v>168</v>
      </c>
      <c r="C5" s="41"/>
      <c r="E5" s="130"/>
      <c r="F5" s="130"/>
      <c r="G5" s="130"/>
    </row>
    <row r="6" spans="1:7" ht="15.75" thickBot="1" x14ac:dyDescent="0.3">
      <c r="A6" s="39">
        <v>4</v>
      </c>
      <c r="B6" s="40" t="s">
        <v>169</v>
      </c>
      <c r="C6" s="41"/>
      <c r="E6" s="130"/>
      <c r="F6" s="130"/>
      <c r="G6" s="130"/>
    </row>
    <row r="7" spans="1:7" ht="15.75" thickBot="1" x14ac:dyDescent="0.3">
      <c r="A7" s="39">
        <v>5</v>
      </c>
      <c r="B7" s="40" t="s">
        <v>170</v>
      </c>
      <c r="C7" s="41"/>
      <c r="E7" s="130"/>
      <c r="F7" s="130"/>
      <c r="G7" s="130"/>
    </row>
    <row r="8" spans="1:7" x14ac:dyDescent="0.25">
      <c r="E8" s="130"/>
      <c r="F8" s="130"/>
      <c r="G8" s="130"/>
    </row>
    <row r="9" spans="1:7" x14ac:dyDescent="0.25">
      <c r="A9" s="131" t="s">
        <v>171</v>
      </c>
      <c r="B9" s="131"/>
      <c r="C9" s="131"/>
      <c r="E9" s="130"/>
      <c r="F9" s="130"/>
      <c r="G9" s="130"/>
    </row>
    <row r="10" spans="1:7" ht="15.75" thickBot="1" x14ac:dyDescent="0.3">
      <c r="E10" s="130"/>
      <c r="F10" s="130"/>
      <c r="G10" s="130"/>
    </row>
    <row r="11" spans="1:7" ht="15.75" thickBot="1" x14ac:dyDescent="0.3">
      <c r="A11" s="36">
        <v>1</v>
      </c>
      <c r="B11" s="38" t="s">
        <v>172</v>
      </c>
      <c r="C11" s="38" t="s">
        <v>173</v>
      </c>
      <c r="E11" s="130"/>
      <c r="F11" s="130"/>
      <c r="G11" s="130"/>
    </row>
    <row r="12" spans="1:7" ht="15.75" thickBot="1" x14ac:dyDescent="0.3">
      <c r="A12" s="42" t="s">
        <v>174</v>
      </c>
      <c r="B12" s="40" t="s">
        <v>175</v>
      </c>
      <c r="C12" s="41"/>
      <c r="E12" s="130"/>
      <c r="F12" s="130"/>
      <c r="G12" s="130"/>
    </row>
    <row r="13" spans="1:7" ht="15.75" thickBot="1" x14ac:dyDescent="0.3">
      <c r="A13" s="42" t="s">
        <v>176</v>
      </c>
      <c r="B13" s="40" t="s">
        <v>177</v>
      </c>
      <c r="C13" s="41"/>
      <c r="D13" s="134" t="s">
        <v>178</v>
      </c>
      <c r="E13" s="135"/>
      <c r="F13" s="135"/>
      <c r="G13" s="135"/>
    </row>
    <row r="14" spans="1:7" ht="15.75" thickBot="1" x14ac:dyDescent="0.3">
      <c r="A14" s="42" t="s">
        <v>179</v>
      </c>
      <c r="B14" s="40" t="s">
        <v>180</v>
      </c>
      <c r="C14" s="41"/>
    </row>
    <row r="15" spans="1:7" ht="15.75" thickBot="1" x14ac:dyDescent="0.3">
      <c r="A15" s="42" t="s">
        <v>181</v>
      </c>
      <c r="B15" s="40" t="s">
        <v>182</v>
      </c>
      <c r="C15" s="41"/>
      <c r="D15" s="134" t="s">
        <v>183</v>
      </c>
      <c r="E15" s="135"/>
      <c r="F15" s="135"/>
      <c r="G15" s="135"/>
    </row>
    <row r="16" spans="1:7" ht="15.75" thickBot="1" x14ac:dyDescent="0.3">
      <c r="A16" s="42" t="s">
        <v>184</v>
      </c>
      <c r="B16" s="40" t="s">
        <v>185</v>
      </c>
      <c r="C16" s="41"/>
      <c r="D16" s="134" t="s">
        <v>186</v>
      </c>
      <c r="E16" s="135"/>
      <c r="F16" s="135"/>
      <c r="G16" s="135"/>
    </row>
    <row r="17" spans="1:7" ht="15.75" thickBot="1" x14ac:dyDescent="0.3">
      <c r="A17" s="42"/>
      <c r="B17" s="40"/>
      <c r="C17" s="41"/>
      <c r="E17" s="130"/>
      <c r="F17" s="130"/>
      <c r="G17" s="130"/>
    </row>
    <row r="18" spans="1:7" ht="15.75" thickBot="1" x14ac:dyDescent="0.3">
      <c r="A18" s="42" t="s">
        <v>187</v>
      </c>
      <c r="B18" s="40" t="s">
        <v>188</v>
      </c>
      <c r="C18" s="41"/>
      <c r="E18" s="130"/>
      <c r="F18" s="130"/>
      <c r="G18" s="130"/>
    </row>
    <row r="19" spans="1:7" ht="15.75" thickBot="1" x14ac:dyDescent="0.3">
      <c r="A19" s="132" t="s">
        <v>10</v>
      </c>
      <c r="B19" s="133"/>
      <c r="C19" s="41"/>
      <c r="E19" s="130"/>
      <c r="F19" s="130"/>
      <c r="G19" s="130"/>
    </row>
    <row r="20" spans="1:7" x14ac:dyDescent="0.25">
      <c r="E20" s="130"/>
      <c r="F20" s="130"/>
      <c r="G20" s="130"/>
    </row>
    <row r="21" spans="1:7" x14ac:dyDescent="0.25">
      <c r="A21" s="131" t="s">
        <v>189</v>
      </c>
      <c r="B21" s="131"/>
      <c r="C21" s="131"/>
      <c r="E21" s="130"/>
      <c r="F21" s="130"/>
      <c r="G21" s="130"/>
    </row>
    <row r="22" spans="1:7" x14ac:dyDescent="0.25">
      <c r="A22" s="43"/>
      <c r="E22" s="130"/>
      <c r="F22" s="130"/>
      <c r="G22" s="130"/>
    </row>
    <row r="23" spans="1:7" x14ac:dyDescent="0.25">
      <c r="A23" s="138" t="s">
        <v>190</v>
      </c>
      <c r="B23" s="138"/>
      <c r="C23" s="138"/>
      <c r="E23" s="130"/>
      <c r="F23" s="130"/>
      <c r="G23" s="130"/>
    </row>
    <row r="24" spans="1:7" ht="15.75" thickBot="1" x14ac:dyDescent="0.3">
      <c r="E24" s="130"/>
      <c r="F24" s="130"/>
      <c r="G24" s="130"/>
    </row>
    <row r="25" spans="1:7" ht="26.25" thickBot="1" x14ac:dyDescent="0.3">
      <c r="A25" s="36" t="s">
        <v>191</v>
      </c>
      <c r="B25" s="38" t="s">
        <v>192</v>
      </c>
      <c r="C25" s="38" t="s">
        <v>173</v>
      </c>
      <c r="E25" s="130"/>
      <c r="F25" s="130"/>
      <c r="G25" s="130"/>
    </row>
    <row r="26" spans="1:7" ht="15.75" thickBot="1" x14ac:dyDescent="0.3">
      <c r="A26" s="42" t="s">
        <v>174</v>
      </c>
      <c r="B26" s="40" t="s">
        <v>193</v>
      </c>
      <c r="C26" s="41"/>
    </row>
    <row r="27" spans="1:7" ht="15.75" thickBot="1" x14ac:dyDescent="0.3">
      <c r="A27" s="42" t="s">
        <v>176</v>
      </c>
      <c r="B27" s="40" t="s">
        <v>194</v>
      </c>
      <c r="C27" s="41"/>
    </row>
    <row r="28" spans="1:7" ht="15.75" thickBot="1" x14ac:dyDescent="0.3">
      <c r="A28" s="132" t="s">
        <v>10</v>
      </c>
      <c r="B28" s="133"/>
      <c r="C28" s="41"/>
      <c r="E28" s="130"/>
      <c r="F28" s="130"/>
      <c r="G28" s="130"/>
    </row>
    <row r="29" spans="1:7" x14ac:dyDescent="0.25">
      <c r="E29" s="130"/>
      <c r="F29" s="130"/>
      <c r="G29" s="130"/>
    </row>
    <row r="30" spans="1:7" x14ac:dyDescent="0.25">
      <c r="E30" s="130"/>
      <c r="F30" s="130"/>
      <c r="G30" s="130"/>
    </row>
    <row r="31" spans="1:7" x14ac:dyDescent="0.25">
      <c r="A31" s="136" t="s">
        <v>195</v>
      </c>
      <c r="B31" s="136"/>
      <c r="C31" s="136"/>
      <c r="D31" s="136"/>
      <c r="E31" s="130"/>
      <c r="F31" s="130"/>
      <c r="G31" s="130"/>
    </row>
    <row r="32" spans="1:7" ht="15.75" thickBot="1" x14ac:dyDescent="0.3">
      <c r="E32" s="130"/>
      <c r="F32" s="130"/>
      <c r="G32" s="130"/>
    </row>
    <row r="33" spans="1:7" ht="26.25" thickBot="1" x14ac:dyDescent="0.3">
      <c r="A33" s="36" t="s">
        <v>196</v>
      </c>
      <c r="B33" s="38" t="s">
        <v>197</v>
      </c>
      <c r="C33" s="38" t="s">
        <v>198</v>
      </c>
      <c r="D33" s="38" t="s">
        <v>173</v>
      </c>
      <c r="E33" s="137"/>
      <c r="F33" s="130"/>
      <c r="G33" s="130"/>
    </row>
    <row r="34" spans="1:7" ht="15.75" thickBot="1" x14ac:dyDescent="0.3">
      <c r="A34" s="42" t="s">
        <v>174</v>
      </c>
      <c r="B34" s="40" t="s">
        <v>199</v>
      </c>
      <c r="C34" s="44">
        <v>0.2</v>
      </c>
      <c r="D34" s="41"/>
      <c r="E34" s="137"/>
      <c r="F34" s="130"/>
      <c r="G34" s="130"/>
    </row>
    <row r="35" spans="1:7" ht="15.75" thickBot="1" x14ac:dyDescent="0.3">
      <c r="A35" s="42" t="s">
        <v>176</v>
      </c>
      <c r="B35" s="40" t="s">
        <v>200</v>
      </c>
      <c r="C35" s="44">
        <v>2.5000000000000001E-2</v>
      </c>
      <c r="D35" s="41"/>
      <c r="E35" s="137"/>
      <c r="F35" s="130"/>
      <c r="G35" s="130"/>
    </row>
    <row r="36" spans="1:7" ht="15.75" thickBot="1" x14ac:dyDescent="0.3">
      <c r="A36" s="42" t="s">
        <v>179</v>
      </c>
      <c r="B36" s="40" t="s">
        <v>201</v>
      </c>
      <c r="C36" s="45"/>
      <c r="D36" s="41"/>
      <c r="E36" s="46" t="s">
        <v>202</v>
      </c>
    </row>
    <row r="37" spans="1:7" ht="15.75" thickBot="1" x14ac:dyDescent="0.3">
      <c r="A37" s="42" t="s">
        <v>181</v>
      </c>
      <c r="B37" s="40" t="s">
        <v>203</v>
      </c>
      <c r="C37" s="44">
        <v>1.4999999999999999E-2</v>
      </c>
      <c r="D37" s="41"/>
      <c r="E37" s="137"/>
      <c r="F37" s="130"/>
      <c r="G37" s="130"/>
    </row>
    <row r="38" spans="1:7" ht="15.75" thickBot="1" x14ac:dyDescent="0.3">
      <c r="A38" s="42" t="s">
        <v>184</v>
      </c>
      <c r="B38" s="40" t="s">
        <v>204</v>
      </c>
      <c r="C38" s="44">
        <v>0.01</v>
      </c>
      <c r="D38" s="41"/>
      <c r="E38" s="137"/>
      <c r="F38" s="130"/>
      <c r="G38" s="130"/>
    </row>
    <row r="39" spans="1:7" ht="15.75" thickBot="1" x14ac:dyDescent="0.3">
      <c r="A39" s="42" t="s">
        <v>205</v>
      </c>
      <c r="B39" s="40" t="s">
        <v>206</v>
      </c>
      <c r="C39" s="44">
        <v>6.0000000000000001E-3</v>
      </c>
      <c r="D39" s="41"/>
      <c r="E39" s="137"/>
      <c r="F39" s="130"/>
      <c r="G39" s="130"/>
    </row>
    <row r="40" spans="1:7" ht="15.75" thickBot="1" x14ac:dyDescent="0.3">
      <c r="A40" s="42" t="s">
        <v>187</v>
      </c>
      <c r="B40" s="40" t="s">
        <v>207</v>
      </c>
      <c r="C40" s="44">
        <v>2E-3</v>
      </c>
      <c r="D40" s="41"/>
      <c r="E40" s="137"/>
      <c r="F40" s="130"/>
      <c r="G40" s="130"/>
    </row>
    <row r="41" spans="1:7" ht="15.75" thickBot="1" x14ac:dyDescent="0.3">
      <c r="A41" s="42" t="s">
        <v>208</v>
      </c>
      <c r="B41" s="40" t="s">
        <v>209</v>
      </c>
      <c r="C41" s="44">
        <v>0.08</v>
      </c>
      <c r="D41" s="41"/>
      <c r="E41" s="137"/>
      <c r="F41" s="130"/>
      <c r="G41" s="130"/>
    </row>
    <row r="42" spans="1:7" ht="15.75" thickBot="1" x14ac:dyDescent="0.3">
      <c r="A42" s="132" t="s">
        <v>210</v>
      </c>
      <c r="B42" s="133"/>
      <c r="C42" s="41"/>
      <c r="D42" s="41"/>
      <c r="E42" s="137"/>
      <c r="F42" s="130"/>
      <c r="G42" s="130"/>
    </row>
    <row r="43" spans="1:7" x14ac:dyDescent="0.25">
      <c r="E43" s="130"/>
      <c r="F43" s="130"/>
      <c r="G43" s="130"/>
    </row>
    <row r="44" spans="1:7" x14ac:dyDescent="0.25">
      <c r="E44" s="130"/>
      <c r="F44" s="130"/>
      <c r="G44" s="130"/>
    </row>
    <row r="45" spans="1:7" x14ac:dyDescent="0.25">
      <c r="A45" s="138" t="s">
        <v>211</v>
      </c>
      <c r="B45" s="138"/>
      <c r="C45" s="138"/>
      <c r="E45" s="130"/>
      <c r="F45" s="130"/>
      <c r="G45" s="130"/>
    </row>
    <row r="46" spans="1:7" ht="15.75" thickBot="1" x14ac:dyDescent="0.3">
      <c r="E46" s="130"/>
      <c r="F46" s="130"/>
      <c r="G46" s="130"/>
    </row>
    <row r="47" spans="1:7" ht="15.75" thickBot="1" x14ac:dyDescent="0.3">
      <c r="A47" s="36" t="s">
        <v>212</v>
      </c>
      <c r="B47" s="38" t="s">
        <v>213</v>
      </c>
      <c r="C47" s="38" t="s">
        <v>173</v>
      </c>
      <c r="E47" s="130"/>
      <c r="F47" s="130"/>
      <c r="G47" s="130"/>
    </row>
    <row r="48" spans="1:7" ht="15.75" thickBot="1" x14ac:dyDescent="0.3">
      <c r="A48" s="42" t="s">
        <v>174</v>
      </c>
      <c r="B48" s="40" t="s">
        <v>214</v>
      </c>
      <c r="C48" s="41"/>
    </row>
    <row r="49" spans="1:7" ht="15.75" thickBot="1" x14ac:dyDescent="0.3">
      <c r="A49" s="42" t="s">
        <v>176</v>
      </c>
      <c r="B49" s="40" t="s">
        <v>215</v>
      </c>
      <c r="C49" s="41"/>
      <c r="D49" s="134" t="s">
        <v>216</v>
      </c>
      <c r="E49" s="135"/>
    </row>
    <row r="50" spans="1:7" ht="15.75" thickBot="1" x14ac:dyDescent="0.3">
      <c r="A50" s="42" t="s">
        <v>179</v>
      </c>
      <c r="B50" s="40" t="s">
        <v>217</v>
      </c>
      <c r="C50" s="41"/>
      <c r="E50" s="130"/>
      <c r="F50" s="130"/>
      <c r="G50" s="130"/>
    </row>
    <row r="51" spans="1:7" ht="15.75" thickBot="1" x14ac:dyDescent="0.3">
      <c r="A51" s="42" t="s">
        <v>181</v>
      </c>
      <c r="B51" s="40" t="s">
        <v>188</v>
      </c>
      <c r="C51" s="41"/>
      <c r="E51" s="130"/>
      <c r="F51" s="130"/>
      <c r="G51" s="130"/>
    </row>
    <row r="52" spans="1:7" ht="15.75" thickBot="1" x14ac:dyDescent="0.3">
      <c r="A52" s="132" t="s">
        <v>10</v>
      </c>
      <c r="B52" s="133"/>
      <c r="C52" s="41"/>
      <c r="E52" s="130"/>
      <c r="F52" s="130"/>
      <c r="G52" s="130"/>
    </row>
    <row r="53" spans="1:7" x14ac:dyDescent="0.25">
      <c r="E53" s="130"/>
      <c r="F53" s="130"/>
      <c r="G53" s="130"/>
    </row>
    <row r="54" spans="1:7" x14ac:dyDescent="0.25">
      <c r="A54" s="138" t="s">
        <v>218</v>
      </c>
      <c r="B54" s="138"/>
      <c r="C54" s="138"/>
      <c r="E54" s="130"/>
      <c r="F54" s="130"/>
      <c r="G54" s="130"/>
    </row>
    <row r="55" spans="1:7" ht="15.75" thickBot="1" x14ac:dyDescent="0.3">
      <c r="E55" s="130"/>
      <c r="F55" s="130"/>
      <c r="G55" s="130"/>
    </row>
    <row r="56" spans="1:7" ht="26.25" thickBot="1" x14ac:dyDescent="0.3">
      <c r="A56" s="36">
        <v>2</v>
      </c>
      <c r="B56" s="38" t="s">
        <v>219</v>
      </c>
      <c r="C56" s="38" t="s">
        <v>173</v>
      </c>
      <c r="E56" s="130"/>
      <c r="F56" s="130"/>
      <c r="G56" s="130"/>
    </row>
    <row r="57" spans="1:7" ht="26.25" thickBot="1" x14ac:dyDescent="0.3">
      <c r="A57" s="42" t="s">
        <v>191</v>
      </c>
      <c r="B57" s="40" t="s">
        <v>192</v>
      </c>
      <c r="C57" s="41"/>
      <c r="E57" s="130"/>
      <c r="F57" s="130"/>
      <c r="G57" s="130"/>
    </row>
    <row r="58" spans="1:7" ht="15.75" thickBot="1" x14ac:dyDescent="0.3">
      <c r="A58" s="42" t="s">
        <v>196</v>
      </c>
      <c r="B58" s="40" t="s">
        <v>197</v>
      </c>
      <c r="C58" s="41"/>
      <c r="E58" s="130"/>
      <c r="F58" s="130"/>
      <c r="G58" s="130"/>
    </row>
    <row r="59" spans="1:7" ht="15.75" thickBot="1" x14ac:dyDescent="0.3">
      <c r="A59" s="42" t="s">
        <v>212</v>
      </c>
      <c r="B59" s="40" t="s">
        <v>213</v>
      </c>
      <c r="C59" s="41"/>
      <c r="E59" s="130"/>
      <c r="F59" s="130"/>
      <c r="G59" s="130"/>
    </row>
    <row r="60" spans="1:7" ht="15.75" thickBot="1" x14ac:dyDescent="0.3">
      <c r="A60" s="132" t="s">
        <v>10</v>
      </c>
      <c r="B60" s="133"/>
      <c r="C60" s="41"/>
      <c r="E60" s="130"/>
      <c r="F60" s="130"/>
      <c r="G60" s="130"/>
    </row>
    <row r="61" spans="1:7" x14ac:dyDescent="0.25">
      <c r="A61" s="43"/>
      <c r="E61" s="130"/>
      <c r="F61" s="130"/>
      <c r="G61" s="130"/>
    </row>
    <row r="62" spans="1:7" x14ac:dyDescent="0.25">
      <c r="E62" s="130"/>
      <c r="F62" s="130"/>
      <c r="G62" s="130"/>
    </row>
    <row r="63" spans="1:7" x14ac:dyDescent="0.25">
      <c r="A63" s="131" t="s">
        <v>220</v>
      </c>
      <c r="B63" s="131"/>
      <c r="C63" s="131"/>
      <c r="E63" s="130"/>
      <c r="F63" s="130"/>
      <c r="G63" s="130"/>
    </row>
    <row r="64" spans="1:7" ht="15.75" thickBot="1" x14ac:dyDescent="0.3">
      <c r="E64" s="130"/>
      <c r="F64" s="130"/>
      <c r="G64" s="130"/>
    </row>
    <row r="65" spans="1:7" ht="15.75" thickBot="1" x14ac:dyDescent="0.3">
      <c r="A65" s="36">
        <v>3</v>
      </c>
      <c r="B65" s="38" t="s">
        <v>221</v>
      </c>
      <c r="C65" s="38" t="s">
        <v>173</v>
      </c>
      <c r="E65" s="130"/>
      <c r="F65" s="130"/>
      <c r="G65" s="130"/>
    </row>
    <row r="66" spans="1:7" ht="15.75" thickBot="1" x14ac:dyDescent="0.3">
      <c r="A66" s="42" t="s">
        <v>174</v>
      </c>
      <c r="B66" s="47" t="s">
        <v>222</v>
      </c>
      <c r="C66" s="41"/>
      <c r="D66" s="48">
        <v>4.1999999999999997E-3</v>
      </c>
      <c r="E66" s="130"/>
      <c r="F66" s="130"/>
      <c r="G66" s="130"/>
    </row>
    <row r="67" spans="1:7" ht="26.25" thickBot="1" x14ac:dyDescent="0.3">
      <c r="A67" s="42" t="s">
        <v>176</v>
      </c>
      <c r="B67" s="47" t="s">
        <v>223</v>
      </c>
      <c r="C67" s="41"/>
      <c r="D67" s="48">
        <v>3.3E-3</v>
      </c>
      <c r="E67" s="130"/>
      <c r="F67" s="130"/>
      <c r="G67" s="130"/>
    </row>
    <row r="68" spans="1:7" ht="26.25" thickBot="1" x14ac:dyDescent="0.3">
      <c r="A68" s="42" t="s">
        <v>179</v>
      </c>
      <c r="B68" s="47" t="s">
        <v>224</v>
      </c>
      <c r="C68" s="41"/>
      <c r="D68" s="48">
        <v>2.0000000000000001E-4</v>
      </c>
      <c r="E68" s="130"/>
      <c r="F68" s="130"/>
      <c r="G68" s="130"/>
    </row>
    <row r="69" spans="1:7" ht="15.75" thickBot="1" x14ac:dyDescent="0.3">
      <c r="A69" s="42" t="s">
        <v>181</v>
      </c>
      <c r="B69" s="47" t="s">
        <v>225</v>
      </c>
      <c r="C69" s="41"/>
      <c r="D69" s="48">
        <v>1.9400000000000001E-2</v>
      </c>
      <c r="E69" s="130"/>
      <c r="F69" s="130"/>
      <c r="G69" s="130"/>
    </row>
    <row r="70" spans="1:7" ht="39" thickBot="1" x14ac:dyDescent="0.3">
      <c r="A70" s="42" t="s">
        <v>184</v>
      </c>
      <c r="B70" s="47" t="s">
        <v>226</v>
      </c>
      <c r="C70" s="41"/>
      <c r="D70" s="134" t="s">
        <v>227</v>
      </c>
      <c r="E70" s="135"/>
      <c r="F70" s="135"/>
    </row>
    <row r="71" spans="1:7" ht="26.25" thickBot="1" x14ac:dyDescent="0.3">
      <c r="A71" s="42" t="s">
        <v>205</v>
      </c>
      <c r="B71" s="47" t="s">
        <v>228</v>
      </c>
      <c r="C71" s="41"/>
      <c r="D71" s="48">
        <v>7.7000000000000002E-3</v>
      </c>
      <c r="E71" s="130"/>
      <c r="F71" s="130"/>
      <c r="G71" s="130"/>
    </row>
    <row r="72" spans="1:7" ht="15.75" thickBot="1" x14ac:dyDescent="0.3">
      <c r="A72" s="132" t="s">
        <v>10</v>
      </c>
      <c r="B72" s="133"/>
      <c r="C72" s="41"/>
      <c r="E72" s="130"/>
      <c r="F72" s="130"/>
      <c r="G72" s="130"/>
    </row>
    <row r="73" spans="1:7" x14ac:dyDescent="0.25">
      <c r="E73" s="130"/>
      <c r="F73" s="130"/>
      <c r="G73" s="130"/>
    </row>
    <row r="74" spans="1:7" x14ac:dyDescent="0.25">
      <c r="E74" s="130"/>
      <c r="F74" s="130"/>
      <c r="G74" s="130"/>
    </row>
    <row r="75" spans="1:7" x14ac:dyDescent="0.25">
      <c r="A75" s="131" t="s">
        <v>229</v>
      </c>
      <c r="B75" s="131"/>
      <c r="C75" s="131"/>
      <c r="E75" s="130"/>
      <c r="F75" s="130"/>
      <c r="G75" s="130"/>
    </row>
    <row r="76" spans="1:7" x14ac:dyDescent="0.25">
      <c r="E76" s="130"/>
      <c r="F76" s="130"/>
      <c r="G76" s="130"/>
    </row>
    <row r="77" spans="1:7" x14ac:dyDescent="0.25">
      <c r="E77" s="130"/>
      <c r="F77" s="130"/>
      <c r="G77" s="130"/>
    </row>
    <row r="78" spans="1:7" x14ac:dyDescent="0.25">
      <c r="A78" s="138" t="s">
        <v>230</v>
      </c>
      <c r="B78" s="138"/>
      <c r="C78" s="138"/>
      <c r="E78" s="130"/>
      <c r="F78" s="130"/>
      <c r="G78" s="130"/>
    </row>
    <row r="79" spans="1:7" ht="15.75" thickBot="1" x14ac:dyDescent="0.3">
      <c r="A79" s="43"/>
      <c r="E79" s="130"/>
      <c r="F79" s="130"/>
      <c r="G79" s="130"/>
    </row>
    <row r="80" spans="1:7" ht="15.75" thickBot="1" x14ac:dyDescent="0.3">
      <c r="A80" s="36" t="s">
        <v>231</v>
      </c>
      <c r="B80" s="38" t="s">
        <v>232</v>
      </c>
      <c r="C80" s="38" t="s">
        <v>173</v>
      </c>
      <c r="E80" s="130"/>
      <c r="F80" s="130"/>
      <c r="G80" s="130"/>
    </row>
    <row r="81" spans="1:7" ht="15.75" thickBot="1" x14ac:dyDescent="0.3">
      <c r="A81" s="42" t="s">
        <v>174</v>
      </c>
      <c r="B81" s="40" t="s">
        <v>233</v>
      </c>
      <c r="C81" s="41"/>
      <c r="D81" s="48">
        <v>8.3299999999999999E-2</v>
      </c>
      <c r="E81" s="130"/>
      <c r="F81" s="130"/>
      <c r="G81" s="130"/>
    </row>
    <row r="82" spans="1:7" ht="15.75" thickBot="1" x14ac:dyDescent="0.3">
      <c r="A82" s="42" t="s">
        <v>176</v>
      </c>
      <c r="B82" s="40" t="s">
        <v>232</v>
      </c>
      <c r="C82" s="41"/>
      <c r="D82" s="48">
        <v>8.2000000000000007E-3</v>
      </c>
      <c r="E82" s="130"/>
      <c r="F82" s="130"/>
      <c r="G82" s="130"/>
    </row>
    <row r="83" spans="1:7" ht="15.75" thickBot="1" x14ac:dyDescent="0.3">
      <c r="A83" s="42" t="s">
        <v>179</v>
      </c>
      <c r="B83" s="40" t="s">
        <v>234</v>
      </c>
      <c r="C83" s="41"/>
      <c r="D83" s="48">
        <v>2.0000000000000001E-4</v>
      </c>
      <c r="E83" s="130"/>
      <c r="F83" s="130"/>
      <c r="G83" s="130"/>
    </row>
    <row r="84" spans="1:7" ht="15.75" thickBot="1" x14ac:dyDescent="0.3">
      <c r="A84" s="42" t="s">
        <v>181</v>
      </c>
      <c r="B84" s="40" t="s">
        <v>235</v>
      </c>
      <c r="C84" s="41"/>
      <c r="D84" s="48">
        <v>2.9999999999999997E-4</v>
      </c>
      <c r="E84" s="130"/>
      <c r="F84" s="130"/>
      <c r="G84" s="130"/>
    </row>
    <row r="85" spans="1:7" ht="15.75" thickBot="1" x14ac:dyDescent="0.3">
      <c r="A85" s="42" t="s">
        <v>184</v>
      </c>
      <c r="B85" s="40" t="s">
        <v>236</v>
      </c>
      <c r="C85" s="41"/>
      <c r="D85" s="134" t="s">
        <v>237</v>
      </c>
      <c r="E85" s="135"/>
      <c r="F85" s="135"/>
      <c r="G85" s="135"/>
    </row>
    <row r="86" spans="1:7" ht="15.75" thickBot="1" x14ac:dyDescent="0.3">
      <c r="A86" s="42" t="s">
        <v>205</v>
      </c>
      <c r="B86" s="40" t="s">
        <v>188</v>
      </c>
      <c r="C86" s="41"/>
      <c r="E86" s="130"/>
      <c r="F86" s="130"/>
      <c r="G86" s="130"/>
    </row>
    <row r="87" spans="1:7" ht="15.75" thickBot="1" x14ac:dyDescent="0.3">
      <c r="A87" s="132" t="s">
        <v>210</v>
      </c>
      <c r="B87" s="133"/>
      <c r="C87" s="41"/>
      <c r="E87" s="130"/>
      <c r="F87" s="130"/>
      <c r="G87" s="130"/>
    </row>
    <row r="88" spans="1:7" x14ac:dyDescent="0.25">
      <c r="E88" s="130"/>
      <c r="F88" s="130"/>
      <c r="G88" s="130"/>
    </row>
    <row r="89" spans="1:7" x14ac:dyDescent="0.25">
      <c r="A89" s="138" t="s">
        <v>238</v>
      </c>
      <c r="B89" s="138"/>
      <c r="C89" s="138"/>
      <c r="E89" s="130"/>
      <c r="F89" s="130"/>
      <c r="G89" s="130"/>
    </row>
    <row r="90" spans="1:7" ht="15.75" thickBot="1" x14ac:dyDescent="0.3">
      <c r="A90" s="43"/>
      <c r="E90" s="130"/>
      <c r="F90" s="130"/>
      <c r="G90" s="130"/>
    </row>
    <row r="91" spans="1:7" ht="15.75" thickBot="1" x14ac:dyDescent="0.3">
      <c r="A91" s="36" t="s">
        <v>239</v>
      </c>
      <c r="B91" s="38" t="s">
        <v>240</v>
      </c>
      <c r="C91" s="38" t="s">
        <v>173</v>
      </c>
      <c r="E91" s="130"/>
      <c r="F91" s="130"/>
      <c r="G91" s="130"/>
    </row>
    <row r="92" spans="1:7" ht="15.75" thickBot="1" x14ac:dyDescent="0.3">
      <c r="A92" s="42" t="s">
        <v>174</v>
      </c>
      <c r="B92" s="40" t="s">
        <v>241</v>
      </c>
      <c r="C92" s="41"/>
      <c r="E92" s="130"/>
      <c r="F92" s="130"/>
      <c r="G92" s="130"/>
    </row>
    <row r="93" spans="1:7" ht="15.75" thickBot="1" x14ac:dyDescent="0.3">
      <c r="A93" s="132" t="s">
        <v>10</v>
      </c>
      <c r="B93" s="133"/>
      <c r="C93" s="41"/>
      <c r="E93" s="130"/>
      <c r="F93" s="130"/>
      <c r="G93" s="130"/>
    </row>
    <row r="94" spans="1:7" x14ac:dyDescent="0.25">
      <c r="E94" s="130"/>
      <c r="F94" s="130"/>
      <c r="G94" s="130"/>
    </row>
    <row r="95" spans="1:7" x14ac:dyDescent="0.25">
      <c r="E95" s="130"/>
      <c r="F95" s="130"/>
      <c r="G95" s="130"/>
    </row>
    <row r="96" spans="1:7" x14ac:dyDescent="0.25">
      <c r="A96" s="138" t="s">
        <v>242</v>
      </c>
      <c r="B96" s="138"/>
      <c r="C96" s="138"/>
      <c r="E96" s="130"/>
      <c r="F96" s="130"/>
      <c r="G96" s="130"/>
    </row>
    <row r="97" spans="1:7" ht="15.75" thickBot="1" x14ac:dyDescent="0.3">
      <c r="A97" s="43"/>
      <c r="E97" s="130"/>
      <c r="F97" s="130"/>
      <c r="G97" s="130"/>
    </row>
    <row r="98" spans="1:7" ht="26.25" thickBot="1" x14ac:dyDescent="0.3">
      <c r="A98" s="36">
        <v>4</v>
      </c>
      <c r="B98" s="38" t="s">
        <v>243</v>
      </c>
      <c r="C98" s="38" t="s">
        <v>173</v>
      </c>
      <c r="E98" s="130"/>
      <c r="F98" s="130"/>
      <c r="G98" s="130"/>
    </row>
    <row r="99" spans="1:7" ht="15.75" thickBot="1" x14ac:dyDescent="0.3">
      <c r="A99" s="42" t="s">
        <v>231</v>
      </c>
      <c r="B99" s="40" t="s">
        <v>232</v>
      </c>
      <c r="C99" s="41"/>
      <c r="E99" s="130"/>
      <c r="F99" s="130"/>
      <c r="G99" s="130"/>
    </row>
    <row r="100" spans="1:7" ht="15.75" thickBot="1" x14ac:dyDescent="0.3">
      <c r="A100" s="42" t="s">
        <v>239</v>
      </c>
      <c r="B100" s="40" t="s">
        <v>240</v>
      </c>
      <c r="C100" s="41"/>
      <c r="E100" s="130"/>
      <c r="F100" s="130"/>
      <c r="G100" s="130"/>
    </row>
    <row r="101" spans="1:7" ht="15.75" thickBot="1" x14ac:dyDescent="0.3">
      <c r="A101" s="132" t="s">
        <v>10</v>
      </c>
      <c r="B101" s="133"/>
      <c r="C101" s="41"/>
      <c r="E101" s="130"/>
      <c r="F101" s="130"/>
      <c r="G101" s="130"/>
    </row>
    <row r="102" spans="1:7" x14ac:dyDescent="0.25">
      <c r="E102" s="130"/>
      <c r="F102" s="130"/>
      <c r="G102" s="130"/>
    </row>
    <row r="103" spans="1:7" x14ac:dyDescent="0.25">
      <c r="E103" s="130"/>
      <c r="F103" s="130"/>
      <c r="G103" s="130"/>
    </row>
    <row r="104" spans="1:7" x14ac:dyDescent="0.25">
      <c r="A104" s="131" t="s">
        <v>244</v>
      </c>
      <c r="B104" s="131"/>
      <c r="C104" s="131"/>
      <c r="E104" s="130"/>
      <c r="F104" s="130"/>
      <c r="G104" s="130"/>
    </row>
    <row r="105" spans="1:7" ht="15.75" thickBot="1" x14ac:dyDescent="0.3">
      <c r="E105" s="130"/>
      <c r="F105" s="130"/>
      <c r="G105" s="130"/>
    </row>
    <row r="106" spans="1:7" ht="15.75" thickBot="1" x14ac:dyDescent="0.3">
      <c r="A106" s="36">
        <v>5</v>
      </c>
      <c r="B106" s="49" t="s">
        <v>245</v>
      </c>
      <c r="C106" s="38" t="s">
        <v>173</v>
      </c>
      <c r="E106" s="130"/>
      <c r="F106" s="130"/>
      <c r="G106" s="130"/>
    </row>
    <row r="107" spans="1:7" ht="15.75" thickBot="1" x14ac:dyDescent="0.3">
      <c r="A107" s="42" t="s">
        <v>174</v>
      </c>
      <c r="B107" s="40" t="s">
        <v>246</v>
      </c>
      <c r="C107" s="41"/>
      <c r="E107" s="130"/>
      <c r="F107" s="130"/>
      <c r="G107" s="130"/>
    </row>
    <row r="108" spans="1:7" ht="15.75" thickBot="1" x14ac:dyDescent="0.3">
      <c r="A108" s="42" t="s">
        <v>176</v>
      </c>
      <c r="B108" s="40" t="s">
        <v>247</v>
      </c>
      <c r="C108" s="41"/>
      <c r="E108" s="130"/>
      <c r="F108" s="130"/>
      <c r="G108" s="130"/>
    </row>
    <row r="109" spans="1:7" ht="15.75" thickBot="1" x14ac:dyDescent="0.3">
      <c r="A109" s="42" t="s">
        <v>179</v>
      </c>
      <c r="B109" s="40" t="s">
        <v>248</v>
      </c>
      <c r="C109" s="41"/>
      <c r="E109" s="130"/>
      <c r="F109" s="130"/>
      <c r="G109" s="130"/>
    </row>
    <row r="110" spans="1:7" ht="15.75" thickBot="1" x14ac:dyDescent="0.3">
      <c r="A110" s="42" t="s">
        <v>181</v>
      </c>
      <c r="B110" s="40" t="s">
        <v>188</v>
      </c>
      <c r="C110" s="41"/>
      <c r="E110" s="130"/>
      <c r="F110" s="130"/>
      <c r="G110" s="130"/>
    </row>
    <row r="111" spans="1:7" ht="15.75" thickBot="1" x14ac:dyDescent="0.3">
      <c r="A111" s="132" t="s">
        <v>210</v>
      </c>
      <c r="B111" s="133"/>
      <c r="C111" s="41"/>
      <c r="E111" s="130"/>
      <c r="F111" s="130"/>
      <c r="G111" s="130"/>
    </row>
    <row r="112" spans="1:7" x14ac:dyDescent="0.25">
      <c r="E112" s="130"/>
      <c r="F112" s="130"/>
      <c r="G112" s="130"/>
    </row>
    <row r="113" spans="1:7" x14ac:dyDescent="0.25">
      <c r="A113" s="131" t="s">
        <v>249</v>
      </c>
      <c r="B113" s="131"/>
      <c r="C113" s="131"/>
      <c r="E113" s="130"/>
      <c r="F113" s="130"/>
      <c r="G113" s="130"/>
    </row>
    <row r="114" spans="1:7" ht="15.75" thickBot="1" x14ac:dyDescent="0.3">
      <c r="E114" s="130"/>
      <c r="F114" s="130"/>
      <c r="G114" s="130"/>
    </row>
    <row r="115" spans="1:7" ht="26.25" thickBot="1" x14ac:dyDescent="0.3">
      <c r="A115" s="36">
        <v>6</v>
      </c>
      <c r="B115" s="49" t="s">
        <v>250</v>
      </c>
      <c r="C115" s="38" t="s">
        <v>198</v>
      </c>
      <c r="D115" s="38" t="s">
        <v>173</v>
      </c>
      <c r="E115" s="137"/>
      <c r="F115" s="130"/>
      <c r="G115" s="130"/>
    </row>
    <row r="116" spans="1:7" ht="15.75" thickBot="1" x14ac:dyDescent="0.3">
      <c r="A116" s="42" t="s">
        <v>174</v>
      </c>
      <c r="B116" s="40" t="s">
        <v>251</v>
      </c>
      <c r="C116" s="41"/>
      <c r="D116" s="41"/>
      <c r="E116" s="137"/>
      <c r="F116" s="130"/>
      <c r="G116" s="130"/>
    </row>
    <row r="117" spans="1:7" ht="15.75" thickBot="1" x14ac:dyDescent="0.3">
      <c r="A117" s="42" t="s">
        <v>176</v>
      </c>
      <c r="B117" s="40" t="s">
        <v>252</v>
      </c>
      <c r="C117" s="41"/>
      <c r="D117" s="41"/>
      <c r="E117" s="137"/>
      <c r="F117" s="130"/>
      <c r="G117" s="130"/>
    </row>
    <row r="118" spans="1:7" ht="15.75" thickBot="1" x14ac:dyDescent="0.3">
      <c r="A118" s="42" t="s">
        <v>179</v>
      </c>
      <c r="B118" s="40" t="s">
        <v>253</v>
      </c>
      <c r="C118" s="41"/>
      <c r="D118" s="41"/>
      <c r="E118" s="137"/>
      <c r="F118" s="130"/>
      <c r="G118" s="130"/>
    </row>
    <row r="119" spans="1:7" ht="15.75" thickBot="1" x14ac:dyDescent="0.3">
      <c r="A119" s="42"/>
      <c r="B119" s="40" t="s">
        <v>254</v>
      </c>
      <c r="C119" s="41"/>
      <c r="D119" s="41"/>
      <c r="E119" s="137"/>
      <c r="F119" s="130"/>
      <c r="G119" s="130"/>
    </row>
    <row r="120" spans="1:7" ht="15.75" thickBot="1" x14ac:dyDescent="0.3">
      <c r="A120" s="42"/>
      <c r="B120" s="40" t="s">
        <v>255</v>
      </c>
      <c r="C120" s="41"/>
      <c r="D120" s="41"/>
      <c r="E120" s="137"/>
      <c r="F120" s="130"/>
      <c r="G120" s="130"/>
    </row>
    <row r="121" spans="1:7" ht="15.75" thickBot="1" x14ac:dyDescent="0.3">
      <c r="A121" s="42"/>
      <c r="B121" s="40" t="s">
        <v>256</v>
      </c>
      <c r="C121" s="41"/>
      <c r="D121" s="41"/>
      <c r="E121" s="137"/>
      <c r="F121" s="130"/>
      <c r="G121" s="130"/>
    </row>
    <row r="122" spans="1:7" ht="15.75" thickBot="1" x14ac:dyDescent="0.3">
      <c r="A122" s="132" t="s">
        <v>210</v>
      </c>
      <c r="B122" s="133"/>
      <c r="C122" s="41"/>
      <c r="D122" s="41"/>
      <c r="E122" s="137"/>
      <c r="F122" s="130"/>
      <c r="G122" s="130"/>
    </row>
    <row r="123" spans="1:7" x14ac:dyDescent="0.25">
      <c r="E123" s="130"/>
      <c r="F123" s="130"/>
      <c r="G123" s="130"/>
    </row>
    <row r="124" spans="1:7" x14ac:dyDescent="0.25">
      <c r="A124" s="131" t="s">
        <v>257</v>
      </c>
      <c r="B124" s="131"/>
      <c r="C124" s="131"/>
      <c r="E124" s="130"/>
      <c r="F124" s="130"/>
      <c r="G124" s="130"/>
    </row>
    <row r="125" spans="1:7" ht="15.75" thickBot="1" x14ac:dyDescent="0.3">
      <c r="E125" s="130"/>
      <c r="F125" s="130"/>
      <c r="G125" s="130"/>
    </row>
    <row r="126" spans="1:7" ht="51.75" thickBot="1" x14ac:dyDescent="0.3">
      <c r="A126" s="36"/>
      <c r="B126" s="50" t="s">
        <v>258</v>
      </c>
      <c r="C126" s="38" t="s">
        <v>173</v>
      </c>
      <c r="E126" s="130"/>
      <c r="F126" s="130"/>
      <c r="G126" s="130"/>
    </row>
    <row r="127" spans="1:7" ht="26.25" thickBot="1" x14ac:dyDescent="0.3">
      <c r="A127" s="39" t="s">
        <v>174</v>
      </c>
      <c r="B127" s="40" t="s">
        <v>171</v>
      </c>
      <c r="C127" s="40"/>
      <c r="E127" s="130"/>
      <c r="F127" s="130"/>
      <c r="G127" s="130"/>
    </row>
    <row r="128" spans="1:7" ht="26.25" thickBot="1" x14ac:dyDescent="0.3">
      <c r="A128" s="39" t="s">
        <v>176</v>
      </c>
      <c r="B128" s="40" t="s">
        <v>189</v>
      </c>
      <c r="C128" s="40"/>
      <c r="E128" s="130"/>
      <c r="F128" s="130"/>
      <c r="G128" s="130"/>
    </row>
    <row r="129" spans="1:7" ht="15.75" thickBot="1" x14ac:dyDescent="0.3">
      <c r="A129" s="39" t="s">
        <v>179</v>
      </c>
      <c r="B129" s="40" t="s">
        <v>220</v>
      </c>
      <c r="C129" s="40"/>
      <c r="E129" s="130"/>
      <c r="F129" s="130"/>
      <c r="G129" s="130"/>
    </row>
    <row r="130" spans="1:7" ht="26.25" thickBot="1" x14ac:dyDescent="0.3">
      <c r="A130" s="39" t="s">
        <v>181</v>
      </c>
      <c r="B130" s="40" t="s">
        <v>229</v>
      </c>
      <c r="C130" s="40"/>
      <c r="E130" s="130"/>
      <c r="F130" s="130"/>
      <c r="G130" s="130"/>
    </row>
    <row r="131" spans="1:7" ht="15.75" thickBot="1" x14ac:dyDescent="0.3">
      <c r="A131" s="39" t="s">
        <v>184</v>
      </c>
      <c r="B131" s="40" t="s">
        <v>244</v>
      </c>
      <c r="C131" s="40"/>
      <c r="E131" s="130"/>
      <c r="F131" s="130"/>
      <c r="G131" s="130"/>
    </row>
    <row r="132" spans="1:7" ht="15.75" thickBot="1" x14ac:dyDescent="0.3">
      <c r="A132" s="132" t="s">
        <v>259</v>
      </c>
      <c r="B132" s="133"/>
      <c r="C132" s="40"/>
      <c r="E132" s="130"/>
      <c r="F132" s="130"/>
      <c r="G132" s="130"/>
    </row>
    <row r="133" spans="1:7" ht="26.25" thickBot="1" x14ac:dyDescent="0.3">
      <c r="A133" s="39" t="s">
        <v>205</v>
      </c>
      <c r="B133" s="40" t="s">
        <v>260</v>
      </c>
      <c r="C133" s="40"/>
      <c r="E133" s="130"/>
      <c r="F133" s="130"/>
      <c r="G133" s="130"/>
    </row>
    <row r="134" spans="1:7" ht="15.75" thickBot="1" x14ac:dyDescent="0.3">
      <c r="A134" s="132" t="s">
        <v>261</v>
      </c>
      <c r="B134" s="133"/>
      <c r="C134" s="40"/>
      <c r="E134" s="130"/>
      <c r="F134" s="130"/>
      <c r="G134" s="130"/>
    </row>
  </sheetData>
  <mergeCells count="157"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I16" sqref="I16"/>
    </sheetView>
  </sheetViews>
  <sheetFormatPr defaultRowHeight="15" x14ac:dyDescent="0.25"/>
  <cols>
    <col min="1" max="1" width="27.28515625" style="54" customWidth="1"/>
    <col min="2" max="2" width="39.42578125" style="55" customWidth="1"/>
    <col min="3" max="3" width="18.140625" style="55" customWidth="1"/>
    <col min="4" max="4" width="18.42578125" style="55" customWidth="1"/>
    <col min="5" max="5" width="19.5703125" style="55" customWidth="1"/>
    <col min="6" max="7" width="18.28515625" style="55" customWidth="1"/>
    <col min="8" max="8" width="18.140625" style="55" customWidth="1"/>
    <col min="9" max="9" width="9.140625" style="55"/>
  </cols>
  <sheetData>
    <row r="1" spans="1:8" x14ac:dyDescent="0.25">
      <c r="A1" s="127" t="s">
        <v>46</v>
      </c>
      <c r="B1" s="127"/>
      <c r="C1" s="127"/>
      <c r="D1" s="127"/>
      <c r="E1" s="127"/>
      <c r="F1" s="127"/>
      <c r="G1" s="127"/>
      <c r="H1" s="127"/>
    </row>
    <row r="2" spans="1:8" x14ac:dyDescent="0.25">
      <c r="A2" s="127" t="s">
        <v>267</v>
      </c>
      <c r="B2" s="127" t="s">
        <v>262</v>
      </c>
      <c r="C2" s="139" t="s">
        <v>263</v>
      </c>
      <c r="D2" s="139"/>
      <c r="E2" s="139"/>
      <c r="F2" s="139"/>
      <c r="G2" s="139"/>
      <c r="H2" s="139"/>
    </row>
    <row r="3" spans="1:8" ht="24" x14ac:dyDescent="0.25">
      <c r="A3" s="127"/>
      <c r="B3" s="127"/>
      <c r="C3" s="63" t="s">
        <v>35</v>
      </c>
      <c r="D3" s="63" t="s">
        <v>47</v>
      </c>
      <c r="E3" s="63" t="s">
        <v>40</v>
      </c>
      <c r="F3" s="63" t="s">
        <v>48</v>
      </c>
      <c r="G3" s="63" t="s">
        <v>49</v>
      </c>
      <c r="H3" s="63" t="s">
        <v>287</v>
      </c>
    </row>
    <row r="4" spans="1:8" ht="24" x14ac:dyDescent="0.25">
      <c r="A4" s="15" t="s">
        <v>270</v>
      </c>
      <c r="B4" s="80" t="s">
        <v>264</v>
      </c>
      <c r="C4" s="98"/>
      <c r="D4" s="98"/>
      <c r="E4" s="98"/>
      <c r="F4" s="98"/>
      <c r="G4" s="98"/>
      <c r="H4" s="98"/>
    </row>
    <row r="5" spans="1:8" ht="24" x14ac:dyDescent="0.25">
      <c r="A5" s="15" t="s">
        <v>271</v>
      </c>
      <c r="B5" s="80" t="s">
        <v>264</v>
      </c>
      <c r="C5" s="98"/>
      <c r="D5" s="98"/>
      <c r="E5" s="98"/>
      <c r="F5" s="98"/>
      <c r="G5" s="98"/>
      <c r="H5" s="98"/>
    </row>
    <row r="6" spans="1:8" ht="24" x14ac:dyDescent="0.25">
      <c r="A6" s="15" t="s">
        <v>272</v>
      </c>
      <c r="B6" s="80" t="s">
        <v>264</v>
      </c>
      <c r="C6" s="98"/>
      <c r="D6" s="98"/>
      <c r="E6" s="98"/>
      <c r="F6" s="98"/>
      <c r="G6" s="98"/>
      <c r="H6" s="98"/>
    </row>
    <row r="7" spans="1:8" ht="24" x14ac:dyDescent="0.25">
      <c r="A7" s="15" t="s">
        <v>273</v>
      </c>
      <c r="B7" s="80" t="s">
        <v>264</v>
      </c>
      <c r="C7" s="98"/>
      <c r="D7" s="98"/>
      <c r="E7" s="98"/>
      <c r="F7" s="98"/>
      <c r="G7" s="98"/>
      <c r="H7" s="98"/>
    </row>
    <row r="8" spans="1:8" ht="24" x14ac:dyDescent="0.25">
      <c r="A8" s="15" t="s">
        <v>274</v>
      </c>
      <c r="B8" s="80" t="s">
        <v>264</v>
      </c>
      <c r="C8" s="98"/>
      <c r="D8" s="98"/>
      <c r="E8" s="98"/>
      <c r="F8" s="98"/>
      <c r="G8" s="98"/>
      <c r="H8" s="98"/>
    </row>
    <row r="9" spans="1:8" ht="36" x14ac:dyDescent="0.25">
      <c r="A9" s="15" t="s">
        <v>275</v>
      </c>
      <c r="B9" s="80" t="s">
        <v>264</v>
      </c>
      <c r="C9" s="98"/>
      <c r="D9" s="98"/>
      <c r="E9" s="98"/>
      <c r="F9" s="98"/>
      <c r="G9" s="98"/>
      <c r="H9" s="98"/>
    </row>
    <row r="10" spans="1:8" ht="36" x14ac:dyDescent="0.25">
      <c r="A10" s="15" t="s">
        <v>276</v>
      </c>
      <c r="B10" s="80" t="s">
        <v>264</v>
      </c>
      <c r="C10" s="98"/>
      <c r="D10" s="98"/>
      <c r="E10" s="98"/>
      <c r="F10" s="98"/>
      <c r="G10" s="98"/>
      <c r="H10" s="98"/>
    </row>
    <row r="11" spans="1:8" ht="24" x14ac:dyDescent="0.25">
      <c r="A11" s="15" t="s">
        <v>277</v>
      </c>
      <c r="B11" s="80" t="s">
        <v>264</v>
      </c>
      <c r="C11" s="98"/>
      <c r="D11" s="98"/>
      <c r="E11" s="98"/>
      <c r="F11" s="98"/>
      <c r="G11" s="98"/>
      <c r="H11" s="98"/>
    </row>
    <row r="12" spans="1:8" ht="36" x14ac:dyDescent="0.25">
      <c r="A12" s="15" t="s">
        <v>278</v>
      </c>
      <c r="B12" s="80" t="s">
        <v>264</v>
      </c>
      <c r="C12" s="98"/>
      <c r="D12" s="98"/>
      <c r="E12" s="98"/>
      <c r="F12" s="98"/>
      <c r="G12" s="98"/>
      <c r="H12" s="98"/>
    </row>
    <row r="13" spans="1:8" ht="24" x14ac:dyDescent="0.25">
      <c r="A13" s="15" t="s">
        <v>279</v>
      </c>
      <c r="B13" s="80" t="s">
        <v>264</v>
      </c>
      <c r="C13" s="98"/>
      <c r="D13" s="98"/>
      <c r="E13" s="98"/>
      <c r="F13" s="98"/>
      <c r="G13" s="98"/>
      <c r="H13" s="98"/>
    </row>
    <row r="14" spans="1:8" ht="24" x14ac:dyDescent="0.25">
      <c r="A14" s="15" t="s">
        <v>214</v>
      </c>
      <c r="B14" s="80" t="s">
        <v>264</v>
      </c>
      <c r="C14" s="98"/>
      <c r="D14" s="98"/>
      <c r="E14" s="98"/>
      <c r="F14" s="98"/>
      <c r="G14" s="98"/>
      <c r="H14" s="98"/>
    </row>
    <row r="15" spans="1:8" x14ac:dyDescent="0.25">
      <c r="A15" s="18" t="s">
        <v>280</v>
      </c>
      <c r="B15" s="18" t="s">
        <v>294</v>
      </c>
      <c r="C15" s="52">
        <f t="shared" ref="C15:H15" si="0">SUM(C4:C14)</f>
        <v>0</v>
      </c>
      <c r="D15" s="52">
        <f t="shared" si="0"/>
        <v>0</v>
      </c>
      <c r="E15" s="52">
        <f t="shared" si="0"/>
        <v>0</v>
      </c>
      <c r="F15" s="52">
        <f t="shared" si="0"/>
        <v>0</v>
      </c>
      <c r="G15" s="52">
        <f t="shared" si="0"/>
        <v>0</v>
      </c>
      <c r="H15" s="52">
        <f t="shared" si="0"/>
        <v>0</v>
      </c>
    </row>
    <row r="16" spans="1:8" ht="36" x14ac:dyDescent="0.25">
      <c r="A16" s="15" t="s">
        <v>281</v>
      </c>
      <c r="B16" s="80" t="s">
        <v>265</v>
      </c>
      <c r="C16" s="51">
        <f t="shared" ref="C16:H16" si="1">C15*2%</f>
        <v>0</v>
      </c>
      <c r="D16" s="51">
        <f t="shared" si="1"/>
        <v>0</v>
      </c>
      <c r="E16" s="51">
        <f t="shared" si="1"/>
        <v>0</v>
      </c>
      <c r="F16" s="51">
        <f t="shared" si="1"/>
        <v>0</v>
      </c>
      <c r="G16" s="51">
        <f t="shared" si="1"/>
        <v>0</v>
      </c>
      <c r="H16" s="51">
        <f t="shared" si="1"/>
        <v>0</v>
      </c>
    </row>
    <row r="17" spans="1:9" ht="72" x14ac:dyDescent="0.25">
      <c r="A17" s="15" t="s">
        <v>282</v>
      </c>
      <c r="B17" s="80" t="s">
        <v>288</v>
      </c>
      <c r="C17" s="51">
        <f>C15*2%</f>
        <v>0</v>
      </c>
      <c r="D17" s="51">
        <f>D15*2%</f>
        <v>0</v>
      </c>
      <c r="E17" s="51">
        <f>E15*5%</f>
        <v>0</v>
      </c>
      <c r="F17" s="51">
        <f>F15*2%</f>
        <v>0</v>
      </c>
      <c r="G17" s="51">
        <f>G15*2%</f>
        <v>0</v>
      </c>
      <c r="H17" s="51">
        <f>H15*2%</f>
        <v>0</v>
      </c>
    </row>
    <row r="18" spans="1:9" ht="36" x14ac:dyDescent="0.25">
      <c r="A18" s="15" t="s">
        <v>301</v>
      </c>
      <c r="B18" s="18" t="s">
        <v>295</v>
      </c>
      <c r="C18" s="53">
        <f t="shared" ref="C18:H18" si="2">C15+C16+C17</f>
        <v>0</v>
      </c>
      <c r="D18" s="53">
        <f t="shared" si="2"/>
        <v>0</v>
      </c>
      <c r="E18" s="53">
        <f t="shared" si="2"/>
        <v>0</v>
      </c>
      <c r="F18" s="53">
        <f t="shared" si="2"/>
        <v>0</v>
      </c>
      <c r="G18" s="53">
        <f t="shared" si="2"/>
        <v>0</v>
      </c>
      <c r="H18" s="53">
        <f t="shared" si="2"/>
        <v>0</v>
      </c>
    </row>
    <row r="19" spans="1:9" ht="24" x14ac:dyDescent="0.25">
      <c r="A19" s="18" t="s">
        <v>283</v>
      </c>
      <c r="B19" s="18" t="s">
        <v>266</v>
      </c>
      <c r="C19" s="52">
        <f>'ANEXO IV D  - CUSTO MAO DE OBRA'!E3</f>
        <v>0</v>
      </c>
      <c r="D19" s="52">
        <f>'ANEXO IV D  - CUSTO MAO DE OBRA'!E4</f>
        <v>0</v>
      </c>
      <c r="E19" s="52">
        <f>'ANEXO IV D  - CUSTO MAO DE OBRA'!E5</f>
        <v>0</v>
      </c>
      <c r="F19" s="52">
        <f>'ANEXO IV D  - CUSTO MAO DE OBRA'!E6</f>
        <v>0</v>
      </c>
      <c r="G19" s="52">
        <f>'ANEXO IV D  - CUSTO MAO DE OBRA'!E7</f>
        <v>0</v>
      </c>
      <c r="H19" s="52">
        <f>'ANEXO IV D  - CUSTO MAO DE OBRA'!E8</f>
        <v>0</v>
      </c>
    </row>
    <row r="20" spans="1:9" x14ac:dyDescent="0.25">
      <c r="A20" s="127" t="s">
        <v>302</v>
      </c>
      <c r="B20" s="127"/>
      <c r="C20" s="63">
        <f t="shared" ref="C20:H20" si="3">C18+C19</f>
        <v>0</v>
      </c>
      <c r="D20" s="63">
        <f t="shared" si="3"/>
        <v>0</v>
      </c>
      <c r="E20" s="63">
        <f t="shared" si="3"/>
        <v>0</v>
      </c>
      <c r="F20" s="63">
        <f t="shared" si="3"/>
        <v>0</v>
      </c>
      <c r="G20" s="63">
        <f t="shared" si="3"/>
        <v>0</v>
      </c>
      <c r="H20" s="63">
        <f t="shared" si="3"/>
        <v>0</v>
      </c>
    </row>
    <row r="21" spans="1:9" s="58" customFormat="1" x14ac:dyDescent="0.25">
      <c r="A21" s="127" t="s">
        <v>285</v>
      </c>
      <c r="B21" s="127"/>
      <c r="C21" s="139">
        <f>C20+D20+E20+F20+G20+H20</f>
        <v>0</v>
      </c>
      <c r="D21" s="139"/>
      <c r="E21" s="139"/>
      <c r="F21" s="139"/>
      <c r="G21" s="139"/>
      <c r="H21" s="139"/>
      <c r="I21" s="55"/>
    </row>
    <row r="22" spans="1:9" x14ac:dyDescent="0.25">
      <c r="A22" s="127" t="s">
        <v>284</v>
      </c>
      <c r="B22" s="127"/>
      <c r="C22" s="63">
        <f>C20*12</f>
        <v>0</v>
      </c>
      <c r="D22" s="63">
        <f>D20*12</f>
        <v>0</v>
      </c>
      <c r="E22" s="63">
        <f>E20*12</f>
        <v>0</v>
      </c>
      <c r="F22" s="63"/>
      <c r="G22" s="63">
        <f>G20*12</f>
        <v>0</v>
      </c>
      <c r="H22" s="63">
        <f>H20*12</f>
        <v>0</v>
      </c>
    </row>
    <row r="23" spans="1:9" x14ac:dyDescent="0.25">
      <c r="A23" s="127" t="s">
        <v>286</v>
      </c>
      <c r="B23" s="127"/>
      <c r="C23" s="139">
        <f>C21*12</f>
        <v>0</v>
      </c>
      <c r="D23" s="139"/>
      <c r="E23" s="139"/>
      <c r="F23" s="139"/>
      <c r="G23" s="139"/>
      <c r="H23" s="139"/>
    </row>
  </sheetData>
  <sheetProtection algorithmName="SHA-512" hashValue="kHvRxHj77v9ExS5/MKPV7vXdKZPNfh0P1tTB/NrZ5LX40GkBghi1Rk7aOhstgjna87Iznkn2ar7wW9BTgcqdqQ==" saltValue="OSWlPUe4jJb0cCXbKqFWpA==" spinCount="100000" sheet="1" objects="1" scenarios="1"/>
  <mergeCells count="10">
    <mergeCell ref="A2:A3"/>
    <mergeCell ref="A1:H1"/>
    <mergeCell ref="B2:B3"/>
    <mergeCell ref="C2:H2"/>
    <mergeCell ref="A20:B20"/>
    <mergeCell ref="A22:B22"/>
    <mergeCell ref="A21:B21"/>
    <mergeCell ref="C21:H21"/>
    <mergeCell ref="A23:B23"/>
    <mergeCell ref="C23:H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ANEXO IV </vt:lpstr>
      <vt:lpstr>ANEXO IV A - BOTAFOGO</vt:lpstr>
      <vt:lpstr>ANEXO IV A - COPACABANA</vt:lpstr>
      <vt:lpstr>ANEXO IV A - ILHA </vt:lpstr>
      <vt:lpstr>ANEXO IV A - TIJUCA</vt:lpstr>
      <vt:lpstr>ANEXO IV A - ENG. NOVO</vt:lpstr>
      <vt:lpstr>ANEXO IV A - MARE</vt:lpstr>
      <vt:lpstr>ANEXO IV B - ALIM. COMP.</vt:lpstr>
      <vt:lpstr>ANEXO IV C - FORM. INF.</vt:lpstr>
      <vt:lpstr>ANEXO IV D  - CUSTO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2023-03-07T13:18:33Z</dcterms:created>
  <dcterms:modified xsi:type="dcterms:W3CDTF">2023-04-11T19:45:11Z</dcterms:modified>
</cp:coreProperties>
</file>