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Projetos Básicos\PB's e TR's 2023\NUTRIÇÃO\REGULAR ATUALIZADO - TRANSPORTADAS (SEM HEAL)\RETIFICANDO UPA SÃO PEDRO\"/>
    </mc:Choice>
  </mc:AlternateContent>
  <bookViews>
    <workbookView xWindow="0" yWindow="0" windowWidth="20490" windowHeight="8445" firstSheet="3" activeTab="6"/>
  </bookViews>
  <sheets>
    <sheet name="ANEXO IV" sheetId="14" r:id="rId1"/>
    <sheet name="ANEXO IV A - SPA" sheetId="2" r:id="rId2"/>
    <sheet name="ANEXO IV B - ALIM. COMP." sheetId="10" r:id="rId3"/>
    <sheet name="ANEXO IV C - FORM. INF." sheetId="11" r:id="rId4"/>
    <sheet name="ANEXO IV D - MAO DE OBRA" sheetId="9" r:id="rId5"/>
    <sheet name="ANEXO IV E - PLANILHA ABERTA MO" sheetId="12" r:id="rId6"/>
    <sheet name="ANEXO IV F - RESUMO DE COTAÇÃO" sheetId="13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4" l="1"/>
  <c r="C15" i="13" l="1"/>
  <c r="C16" i="13" s="1"/>
  <c r="E3" i="9"/>
  <c r="C19" i="13" s="1"/>
  <c r="E4" i="9" l="1"/>
  <c r="C17" i="13"/>
  <c r="C18" i="13" s="1"/>
  <c r="C20" i="13" s="1"/>
  <c r="B100" i="2"/>
  <c r="C99" i="2"/>
  <c r="B99" i="2"/>
  <c r="F97" i="2"/>
  <c r="E97" i="2"/>
  <c r="G97" i="2" s="1"/>
  <c r="G96" i="2"/>
  <c r="F96" i="2"/>
  <c r="E96" i="2"/>
  <c r="G95" i="2"/>
  <c r="F95" i="2"/>
  <c r="F98" i="2" s="1"/>
  <c r="E95" i="2"/>
  <c r="F94" i="2"/>
  <c r="E94" i="2"/>
  <c r="G94" i="2" s="1"/>
  <c r="F93" i="2"/>
  <c r="E93" i="2"/>
  <c r="G93" i="2" s="1"/>
  <c r="G92" i="2"/>
  <c r="F92" i="2"/>
  <c r="E92" i="2"/>
  <c r="F89" i="2"/>
  <c r="E89" i="2"/>
  <c r="G89" i="2" s="1"/>
  <c r="G88" i="2"/>
  <c r="F88" i="2"/>
  <c r="E88" i="2"/>
  <c r="G87" i="2"/>
  <c r="F87" i="2"/>
  <c r="F90" i="2" s="1"/>
  <c r="E87" i="2"/>
  <c r="F86" i="2"/>
  <c r="E86" i="2"/>
  <c r="G86" i="2" s="1"/>
  <c r="F85" i="2"/>
  <c r="E85" i="2"/>
  <c r="G85" i="2" s="1"/>
  <c r="G84" i="2"/>
  <c r="F84" i="2"/>
  <c r="E84" i="2"/>
  <c r="F81" i="2"/>
  <c r="E81" i="2"/>
  <c r="G81" i="2" s="1"/>
  <c r="G80" i="2"/>
  <c r="F80" i="2"/>
  <c r="E80" i="2"/>
  <c r="G79" i="2"/>
  <c r="F79" i="2"/>
  <c r="F82" i="2" s="1"/>
  <c r="E79" i="2"/>
  <c r="F78" i="2"/>
  <c r="E78" i="2"/>
  <c r="G78" i="2" s="1"/>
  <c r="F77" i="2"/>
  <c r="E77" i="2"/>
  <c r="G77" i="2" s="1"/>
  <c r="G76" i="2"/>
  <c r="F76" i="2"/>
  <c r="E76" i="2"/>
  <c r="F73" i="2"/>
  <c r="E73" i="2"/>
  <c r="G73" i="2" s="1"/>
  <c r="G72" i="2"/>
  <c r="F72" i="2"/>
  <c r="E72" i="2"/>
  <c r="G71" i="2"/>
  <c r="F71" i="2"/>
  <c r="F74" i="2" s="1"/>
  <c r="E71" i="2"/>
  <c r="F70" i="2"/>
  <c r="E70" i="2"/>
  <c r="G70" i="2" s="1"/>
  <c r="F69" i="2"/>
  <c r="E69" i="2"/>
  <c r="G69" i="2" s="1"/>
  <c r="G68" i="2"/>
  <c r="F68" i="2"/>
  <c r="E68" i="2"/>
  <c r="F65" i="2"/>
  <c r="E65" i="2"/>
  <c r="G65" i="2" s="1"/>
  <c r="G64" i="2"/>
  <c r="F64" i="2"/>
  <c r="E64" i="2"/>
  <c r="G63" i="2"/>
  <c r="F63" i="2"/>
  <c r="F66" i="2" s="1"/>
  <c r="E63" i="2"/>
  <c r="F62" i="2"/>
  <c r="E62" i="2"/>
  <c r="G62" i="2" s="1"/>
  <c r="F61" i="2"/>
  <c r="E61" i="2"/>
  <c r="G61" i="2" s="1"/>
  <c r="G60" i="2"/>
  <c r="F60" i="2"/>
  <c r="E60" i="2"/>
  <c r="F57" i="2"/>
  <c r="E57" i="2"/>
  <c r="G57" i="2" s="1"/>
  <c r="G56" i="2"/>
  <c r="F56" i="2"/>
  <c r="E56" i="2"/>
  <c r="G55" i="2"/>
  <c r="F55" i="2"/>
  <c r="F58" i="2" s="1"/>
  <c r="E55" i="2"/>
  <c r="F54" i="2"/>
  <c r="E54" i="2"/>
  <c r="G54" i="2" s="1"/>
  <c r="F53" i="2"/>
  <c r="E53" i="2"/>
  <c r="G53" i="2" s="1"/>
  <c r="G52" i="2"/>
  <c r="F52" i="2"/>
  <c r="E52" i="2"/>
  <c r="F49" i="2"/>
  <c r="E49" i="2"/>
  <c r="G49" i="2" s="1"/>
  <c r="G48" i="2"/>
  <c r="F48" i="2"/>
  <c r="E48" i="2"/>
  <c r="G47" i="2"/>
  <c r="F47" i="2"/>
  <c r="F50" i="2" s="1"/>
  <c r="E47" i="2"/>
  <c r="F46" i="2"/>
  <c r="E46" i="2"/>
  <c r="G46" i="2" s="1"/>
  <c r="F45" i="2"/>
  <c r="E45" i="2"/>
  <c r="G45" i="2" s="1"/>
  <c r="G44" i="2"/>
  <c r="F44" i="2"/>
  <c r="E44" i="2"/>
  <c r="F41" i="2"/>
  <c r="E41" i="2"/>
  <c r="G41" i="2" s="1"/>
  <c r="F40" i="2"/>
  <c r="E40" i="2"/>
  <c r="G40" i="2" s="1"/>
  <c r="F39" i="2"/>
  <c r="E39" i="2"/>
  <c r="G39" i="2" s="1"/>
  <c r="F38" i="2"/>
  <c r="E38" i="2"/>
  <c r="G38" i="2" s="1"/>
  <c r="F37" i="2"/>
  <c r="E37" i="2"/>
  <c r="G37" i="2" s="1"/>
  <c r="F36" i="2"/>
  <c r="E36" i="2"/>
  <c r="G36" i="2" s="1"/>
  <c r="F33" i="2"/>
  <c r="E33" i="2"/>
  <c r="G33" i="2" s="1"/>
  <c r="G32" i="2"/>
  <c r="F32" i="2"/>
  <c r="E32" i="2"/>
  <c r="F31" i="2"/>
  <c r="E31" i="2"/>
  <c r="G31" i="2" s="1"/>
  <c r="F30" i="2"/>
  <c r="E30" i="2"/>
  <c r="G30" i="2" s="1"/>
  <c r="F29" i="2"/>
  <c r="E29" i="2"/>
  <c r="G29" i="2" s="1"/>
  <c r="F28" i="2"/>
  <c r="E28" i="2"/>
  <c r="G28" i="2" s="1"/>
  <c r="F20" i="2"/>
  <c r="E20" i="2"/>
  <c r="G20" i="2" s="1"/>
  <c r="F21" i="2"/>
  <c r="F22" i="2"/>
  <c r="F23" i="2"/>
  <c r="F24" i="2"/>
  <c r="F25" i="2"/>
  <c r="E21" i="2"/>
  <c r="G21" i="2" s="1"/>
  <c r="E22" i="2"/>
  <c r="G22" i="2" s="1"/>
  <c r="E23" i="2"/>
  <c r="G23" i="2" s="1"/>
  <c r="E24" i="2"/>
  <c r="G24" i="2" s="1"/>
  <c r="E25" i="2"/>
  <c r="G25" i="2" s="1"/>
  <c r="C98" i="2"/>
  <c r="B98" i="2"/>
  <c r="C90" i="2"/>
  <c r="B90" i="2"/>
  <c r="C82" i="2"/>
  <c r="B82" i="2"/>
  <c r="C74" i="2"/>
  <c r="B74" i="2"/>
  <c r="C66" i="2"/>
  <c r="B66" i="2"/>
  <c r="C58" i="2"/>
  <c r="B58" i="2"/>
  <c r="C50" i="2"/>
  <c r="B50" i="2"/>
  <c r="C42" i="2"/>
  <c r="B42" i="2"/>
  <c r="C34" i="2"/>
  <c r="B34" i="2"/>
  <c r="B26" i="2"/>
  <c r="C26" i="2"/>
  <c r="B18" i="2"/>
  <c r="F17" i="2"/>
  <c r="F16" i="2"/>
  <c r="F15" i="2"/>
  <c r="F14" i="2"/>
  <c r="F13" i="2"/>
  <c r="F12" i="2"/>
  <c r="F9" i="2"/>
  <c r="F5" i="2"/>
  <c r="F6" i="2"/>
  <c r="F7" i="2"/>
  <c r="F8" i="2"/>
  <c r="F4" i="2"/>
  <c r="F42" i="2" l="1"/>
  <c r="G34" i="2"/>
  <c r="G26" i="2"/>
  <c r="F26" i="2"/>
  <c r="C21" i="13"/>
  <c r="F18" i="2"/>
  <c r="F10" i="2"/>
  <c r="F34" i="2"/>
  <c r="G98" i="2"/>
  <c r="G90" i="2"/>
  <c r="G82" i="2"/>
  <c r="G74" i="2"/>
  <c r="G66" i="2"/>
  <c r="G58" i="2"/>
  <c r="G50" i="2"/>
  <c r="G42" i="2"/>
  <c r="G99" i="2" l="1"/>
  <c r="F99" i="2"/>
  <c r="F100" i="2" s="1"/>
  <c r="F101" i="2" s="1"/>
  <c r="F102" i="2" l="1"/>
  <c r="F103" i="2" s="1"/>
  <c r="F104" i="2" s="1"/>
  <c r="B10" i="2"/>
</calcChain>
</file>

<file path=xl/sharedStrings.xml><?xml version="1.0" encoding="utf-8"?>
<sst xmlns="http://schemas.openxmlformats.org/spreadsheetml/2006/main" count="571" uniqueCount="275">
  <si>
    <t>Dieta Normal</t>
  </si>
  <si>
    <t>Acompanhantes</t>
  </si>
  <si>
    <t>Dieta Branda</t>
  </si>
  <si>
    <t>Dieta Pastosa</t>
  </si>
  <si>
    <t>Dieta Semiliquida</t>
  </si>
  <si>
    <t>Dieta Liquida</t>
  </si>
  <si>
    <t>Dieta Hipoproteica</t>
  </si>
  <si>
    <t>Dieta Hipossódica</t>
  </si>
  <si>
    <t>TIPO DA REFEIÇÃO</t>
  </si>
  <si>
    <t>Desjejum</t>
  </si>
  <si>
    <t>Colação</t>
  </si>
  <si>
    <t>Almoço</t>
  </si>
  <si>
    <t>Merenda</t>
  </si>
  <si>
    <t>Ceia</t>
  </si>
  <si>
    <t>Total</t>
  </si>
  <si>
    <t>Dieta Hipoglicídica</t>
  </si>
  <si>
    <t>Dieta Hipolipídica</t>
  </si>
  <si>
    <t>Dieta Isenta De Lactose</t>
  </si>
  <si>
    <t xml:space="preserve">Funcionários </t>
  </si>
  <si>
    <t>Paciente ADULTO</t>
  </si>
  <si>
    <t>Paciente PEDIATRIA</t>
  </si>
  <si>
    <t xml:space="preserve">Total (A+P) </t>
  </si>
  <si>
    <t xml:space="preserve">Custo Unitário ($) </t>
  </si>
  <si>
    <t xml:space="preserve">Custo Total ($) </t>
  </si>
  <si>
    <t xml:space="preserve">Custo Unitário Adulto ($) </t>
  </si>
  <si>
    <t>Custo Unitário Pediatria ($) - 80% da Adulta</t>
  </si>
  <si>
    <t xml:space="preserve">Custo Total Adulto ($) </t>
  </si>
  <si>
    <t>Custo Total Pediatria ($)</t>
  </si>
  <si>
    <t>(x)</t>
  </si>
  <si>
    <t>Alimentação Complementar (2% do Total)</t>
  </si>
  <si>
    <t>Total Mensal ($)</t>
  </si>
  <si>
    <t>Total Global (12 meses) ($)</t>
  </si>
  <si>
    <t>LOTE III</t>
  </si>
  <si>
    <t>UPA</t>
  </si>
  <si>
    <t>Distribuição Pessoal</t>
  </si>
  <si>
    <t xml:space="preserve">FORMAÇÃO DE PREÇO ABERTO POR ESCALA E POR UPA </t>
  </si>
  <si>
    <t>12x36 DIURNO</t>
  </si>
  <si>
    <t>CUSTO UNITÁRIO ($)</t>
  </si>
  <si>
    <t>CUSTO TOTAL ($)</t>
  </si>
  <si>
    <t>Copeiro</t>
  </si>
  <si>
    <t>Total por LOTE</t>
  </si>
  <si>
    <t>SÃO PEDRO DA ALDEIA</t>
  </si>
  <si>
    <t>DESCRIÇÃO</t>
  </si>
  <si>
    <t>UNIDADE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</si>
  <si>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</si>
  <si>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</si>
  <si>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</si>
  <si>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</si>
  <si>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</si>
  <si>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</si>
  <si>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</si>
  <si>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</si>
  <si>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</si>
  <si>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</si>
  <si>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</si>
  <si>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</si>
  <si>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</si>
  <si>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</si>
  <si>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</si>
  <si>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</si>
  <si>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</si>
  <si>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</si>
  <si>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</si>
  <si>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</si>
  <si>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</si>
  <si>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</si>
  <si>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</si>
  <si>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</si>
  <si>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</si>
  <si>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</si>
  <si>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</si>
  <si>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</si>
  <si>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</si>
  <si>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</si>
  <si>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</si>
  <si>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</si>
  <si>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</si>
  <si>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</si>
  <si>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</si>
  <si>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</si>
  <si>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</si>
  <si>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</si>
  <si>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</si>
  <si>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</si>
  <si>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</si>
  <si>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</si>
  <si>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</si>
  <si>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</si>
  <si>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</si>
  <si>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</si>
  <si>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</si>
  <si>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</si>
  <si>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</si>
  <si>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</si>
  <si>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</si>
  <si>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</si>
  <si>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</si>
  <si>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</si>
  <si>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</si>
  <si>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</si>
  <si>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</si>
  <si>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</si>
  <si>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</si>
  <si>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</si>
  <si>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</si>
  <si>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</si>
  <si>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</si>
  <si>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</si>
  <si>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</si>
  <si>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</si>
  <si>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</si>
  <si>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</si>
  <si>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</si>
  <si>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</si>
  <si>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</si>
  <si>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</si>
  <si>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</si>
  <si>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</si>
  <si>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</si>
  <si>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</si>
  <si>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</si>
  <si>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</si>
  <si>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</si>
  <si>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</si>
  <si>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</si>
  <si>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</si>
  <si>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</si>
  <si>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</si>
  <si>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</si>
  <si>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</si>
  <si>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</si>
  <si>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</si>
  <si>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</si>
  <si>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</si>
  <si>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</si>
  <si>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</si>
  <si>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</si>
  <si>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</si>
  <si>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</si>
  <si>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</si>
  <si>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</si>
  <si>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</si>
  <si>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</si>
  <si>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</si>
  <si>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</si>
  <si>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</si>
  <si>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</si>
  <si>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</si>
  <si>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</si>
  <si>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</si>
  <si>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</si>
  <si>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</si>
  <si>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</si>
  <si>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</si>
  <si>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</si>
  <si>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</si>
  <si>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30% sobre o salário base</t>
  </si>
  <si>
    <t>C</t>
  </si>
  <si>
    <t>Adicional de Insalubridade</t>
  </si>
  <si>
    <t>D</t>
  </si>
  <si>
    <t>Adicional Noturno</t>
  </si>
  <si>
    <t>salário x 0,5833 x 0,20</t>
  </si>
  <si>
    <t>E</t>
  </si>
  <si>
    <t>Adicional de Hora Noturna Reduzida</t>
  </si>
  <si>
    <t>salário x 8,33% x 1,20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</si>
  <si>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</si>
  <si>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</si>
  <si>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</si>
  <si>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</si>
  <si>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</si>
  <si>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</si>
  <si>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</si>
  <si>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</si>
  <si>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</si>
  <si>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</si>
  <si>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</si>
  <si>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</si>
  <si>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</si>
  <si>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</si>
  <si>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</si>
  <si>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anexo V do Decreto 6.957/2009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</si>
  <si>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</si>
  <si>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</si>
  <si>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</si>
  <si>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</si>
  <si>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</si>
  <si>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</si>
  <si>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</si>
  <si>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</si>
  <si>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</si>
  <si>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</si>
  <si>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</si>
  <si>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</si>
  <si>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</si>
  <si>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21 x valor mínimo diário - (21 x valor mínimo diário x 0,10)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</si>
  <si>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</si>
  <si>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</si>
  <si>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</si>
  <si>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</si>
  <si>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</si>
  <si>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</si>
  <si>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</si>
  <si>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</si>
  <si>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</si>
  <si>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</si>
  <si>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alíquota do submódulo 2.2 sobre o valor do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</si>
  <si>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</si>
  <si>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</si>
  <si>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</si>
  <si>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</si>
  <si>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</si>
  <si>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</si>
  <si>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</si>
  <si>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</si>
  <si>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</si>
  <si>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depende da atividade exercida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</si>
  <si>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</si>
  <si>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</si>
  <si>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</si>
  <si>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</si>
  <si>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</si>
  <si>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</si>
  <si>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</si>
  <si>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</si>
  <si>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</si>
  <si>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</si>
  <si>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</si>
  <si>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</si>
  <si>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</si>
  <si>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</si>
  <si>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</si>
  <si>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</si>
  <si>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</si>
  <si>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</si>
  <si>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</si>
  <si>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</si>
  <si>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</si>
  <si>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</si>
  <si>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</si>
  <si>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</si>
  <si>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</si>
  <si>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ABERTOS ($) </t>
  </si>
  <si>
    <t>Fórmula Infantil (5% do Total)</t>
  </si>
  <si>
    <t>ITEM</t>
  </si>
  <si>
    <t>VALORES ($)</t>
  </si>
  <si>
    <t>Valor embutido no ANEXO IV-A: Estimativa Mensal e Formação de Preços</t>
  </si>
  <si>
    <t>Valor igual ao apresentado no ANEXO IV-D (faturamento fixo)</t>
  </si>
  <si>
    <t>2% do Total de Refeições Mensal - conforme ANEXO IV-A (faturamento variável com conforme consumo)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</si>
  <si>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</si>
  <si>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</si>
  <si>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</si>
  <si>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</si>
  <si>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</si>
  <si>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</si>
  <si>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</si>
  <si>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</si>
  <si>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</si>
  <si>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</si>
  <si>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</si>
  <si>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</si>
  <si>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</si>
  <si>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de Pessoal Mínimo a Execução do Serviço In Loco ($)</t>
  </si>
  <si>
    <t>Total Global (12 meses) por UNIDADE ($)</t>
  </si>
  <si>
    <t>UPA SÃO PEDRO DA ALDEIA</t>
  </si>
  <si>
    <t>MENSAL POR UPA ($)</t>
  </si>
  <si>
    <t xml:space="preserve"> GLOBAL POR LOTE (C x 12 MESES) – ($)</t>
  </si>
  <si>
    <t>ESTIMATIVA DE CONSUMO MENSAL</t>
  </si>
  <si>
    <t>FORMAÇÃO DE PREÇOS ($)</t>
  </si>
  <si>
    <t xml:space="preserve">Valor igual ao apresentado no ANEXO IV-A </t>
  </si>
  <si>
    <r>
      <t xml:space="preserve">Valor igual ao apresentado no </t>
    </r>
    <r>
      <rPr>
        <b/>
        <sz val="9"/>
        <color rgb="FFFF0000"/>
        <rFont val="Times New Roman"/>
        <family val="1"/>
      </rPr>
      <t>SOMATÓRIO FINAL DO ANEXO IV-A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</si>
  <si>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Jantar</t>
  </si>
  <si>
    <t>Total Mensal de Refeições por Unidade ($)</t>
  </si>
  <si>
    <t>Total Mensal da Proposta por UNIDADE ($)</t>
  </si>
  <si>
    <t xml:space="preserve"> LOTE IX</t>
  </si>
  <si>
    <t>5% do Total de Refeições Mensal - conforme ANEXO IV-A (faturamento variável com conforme consumo)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</si>
</sst>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44" fontId="4" fillId="0" borderId="1" xfId="3" applyFont="1" applyBorder="1"/>
    <xf numFmtId="0" fontId="3" fillId="3" borderId="1" xfId="0" applyFont="1" applyFill="1" applyBorder="1" applyAlignment="1">
      <alignment horizontal="center" vertical="center" wrapText="1"/>
    </xf>
    <xf numFmtId="44" fontId="5" fillId="2" borderId="1" xfId="3" applyFont="1" applyFill="1" applyBorder="1" applyAlignment="1">
      <alignment horizontal="center" vertical="center" wrapText="1"/>
    </xf>
    <xf numFmtId="44" fontId="4" fillId="0" borderId="1" xfId="3" applyFont="1" applyBorder="1" applyProtection="1"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4" fontId="0" fillId="0" borderId="0" xfId="52" applyFont="1"/>
    <xf numFmtId="0" fontId="0" fillId="0" borderId="0" xfId="0"/>
    <xf numFmtId="0" fontId="7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9" fillId="0" borderId="9" xfId="0" applyNumberFormat="1" applyFont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9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44" fontId="8" fillId="0" borderId="1" xfId="52" applyFont="1" applyBorder="1" applyAlignment="1">
      <alignment horizontal="center" vertical="center" wrapText="1"/>
    </xf>
    <xf numFmtId="44" fontId="3" fillId="4" borderId="1" xfId="52" applyFont="1" applyFill="1" applyBorder="1" applyAlignment="1">
      <alignment horizontal="center" vertical="center" wrapText="1"/>
    </xf>
    <xf numFmtId="44" fontId="3" fillId="4" borderId="1" xfId="52" applyFont="1" applyFill="1" applyBorder="1" applyAlignment="1">
      <alignment vertical="center"/>
    </xf>
    <xf numFmtId="0" fontId="4" fillId="0" borderId="0" xfId="0" applyFont="1"/>
    <xf numFmtId="44" fontId="4" fillId="0" borderId="0" xfId="52" applyFont="1"/>
    <xf numFmtId="0" fontId="0" fillId="0" borderId="0" xfId="0"/>
    <xf numFmtId="1" fontId="5" fillId="4" borderId="1" xfId="0" applyNumberFormat="1" applyFont="1" applyFill="1" applyBorder="1" applyAlignment="1">
      <alignment horizontal="center" vertical="center"/>
    </xf>
    <xf numFmtId="44" fontId="3" fillId="3" borderId="1" xfId="52" applyFont="1" applyFill="1" applyBorder="1" applyAlignment="1">
      <alignment horizontal="center" vertical="center" wrapText="1"/>
    </xf>
    <xf numFmtId="44" fontId="3" fillId="2" borderId="1" xfId="52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5" fillId="3" borderId="9" xfId="52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vertical="center" wrapText="1"/>
    </xf>
    <xf numFmtId="0" fontId="10" fillId="0" borderId="0" xfId="0" applyFont="1"/>
    <xf numFmtId="44" fontId="5" fillId="3" borderId="1" xfId="3" applyFont="1" applyFill="1" applyBorder="1"/>
    <xf numFmtId="44" fontId="5" fillId="4" borderId="1" xfId="3" applyFont="1" applyFill="1" applyBorder="1"/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44" fontId="8" fillId="0" borderId="1" xfId="52" applyFont="1" applyFill="1" applyBorder="1" applyAlignment="1">
      <alignment vertical="center"/>
    </xf>
    <xf numFmtId="44" fontId="5" fillId="3" borderId="1" xfId="0" applyNumberFormat="1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4" fontId="7" fillId="3" borderId="1" xfId="52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44" fontId="9" fillId="0" borderId="1" xfId="52" applyFont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 wrapText="1"/>
    </xf>
    <xf numFmtId="44" fontId="5" fillId="0" borderId="9" xfId="52" applyFont="1" applyBorder="1" applyAlignment="1" applyProtection="1">
      <alignment horizontal="center" vertical="center" wrapText="1"/>
      <protection locked="0"/>
    </xf>
    <xf numFmtId="44" fontId="8" fillId="0" borderId="1" xfId="52" applyFont="1" applyFill="1" applyBorder="1" applyAlignment="1" applyProtection="1">
      <alignment vertical="center"/>
      <protection locked="0"/>
    </xf>
    <xf numFmtId="44" fontId="8" fillId="0" borderId="1" xfId="52" applyFont="1" applyBorder="1" applyAlignment="1" applyProtection="1">
      <alignment horizontal="center" vertical="center" wrapText="1"/>
      <protection locked="0"/>
    </xf>
    <xf numFmtId="44" fontId="3" fillId="2" borderId="1" xfId="52" applyFont="1" applyFill="1" applyBorder="1" applyAlignment="1">
      <alignment horizontal="center" vertical="center" wrapText="1"/>
    </xf>
    <xf numFmtId="44" fontId="3" fillId="3" borderId="10" xfId="52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44" fontId="5" fillId="3" borderId="1" xfId="10" applyFont="1" applyFill="1" applyBorder="1" applyAlignment="1">
      <alignment horizontal="center"/>
    </xf>
    <xf numFmtId="1" fontId="4" fillId="4" borderId="2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44" fontId="4" fillId="0" borderId="2" xfId="3" applyFont="1" applyBorder="1" applyAlignment="1" applyProtection="1">
      <alignment horizontal="center"/>
      <protection locked="0"/>
    </xf>
    <xf numFmtId="44" fontId="4" fillId="0" borderId="3" xfId="3" applyFont="1" applyBorder="1" applyAlignment="1" applyProtection="1">
      <alignment horizontal="center"/>
      <protection locked="0"/>
    </xf>
    <xf numFmtId="44" fontId="4" fillId="0" borderId="2" xfId="3" applyFont="1" applyBorder="1" applyAlignment="1">
      <alignment horizontal="center"/>
    </xf>
    <xf numFmtId="44" fontId="4" fillId="0" borderId="3" xfId="3" applyFont="1" applyBorder="1" applyAlignment="1">
      <alignment horizontal="center"/>
    </xf>
    <xf numFmtId="44" fontId="4" fillId="0" borderId="2" xfId="3" applyFont="1" applyBorder="1" applyProtection="1">
      <protection locked="0"/>
    </xf>
    <xf numFmtId="44" fontId="4" fillId="0" borderId="3" xfId="3" applyFont="1" applyBorder="1" applyProtection="1"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44" fontId="5" fillId="3" borderId="1" xfId="3" applyFont="1" applyFill="1" applyBorder="1" applyAlignment="1">
      <alignment horizontal="center" vertical="center" wrapText="1"/>
    </xf>
    <xf numFmtId="1" fontId="5" fillId="3" borderId="13" xfId="0" applyNumberFormat="1" applyFont="1" applyFill="1" applyBorder="1" applyAlignment="1">
      <alignment horizontal="center" vertical="center" wrapText="1"/>
    </xf>
    <xf numFmtId="44" fontId="5" fillId="3" borderId="13" xfId="3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44" fontId="5" fillId="4" borderId="2" xfId="3" applyFont="1" applyFill="1" applyBorder="1" applyAlignment="1">
      <alignment horizontal="center"/>
    </xf>
    <xf numFmtId="44" fontId="5" fillId="4" borderId="3" xfId="3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44" fontId="5" fillId="3" borderId="2" xfId="3" applyFont="1" applyFill="1" applyBorder="1" applyAlignment="1">
      <alignment horizontal="center"/>
    </xf>
    <xf numFmtId="44" fontId="5" fillId="3" borderId="3" xfId="3" applyFont="1" applyFill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/>
    <xf numFmtId="0" fontId="7" fillId="5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6" borderId="0" xfId="0" applyFont="1" applyFill="1" applyAlignment="1">
      <alignment horizontal="center" vertical="center" wrapText="1"/>
    </xf>
    <xf numFmtId="0" fontId="0" fillId="0" borderId="11" xfId="0" applyBorder="1"/>
    <xf numFmtId="0" fontId="7" fillId="6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53">
    <cellStyle name="Moeda" xfId="52" builtinId="4"/>
    <cellStyle name="Moeda 10" xfId="10"/>
    <cellStyle name="Moeda 2" xfId="3"/>
    <cellStyle name="Moeda 2 2" xfId="6"/>
    <cellStyle name="Moeda 2 2 2" xfId="21"/>
    <cellStyle name="Moeda 2 2 3" xfId="27"/>
    <cellStyle name="Moeda 2 2 4" xfId="34"/>
    <cellStyle name="Moeda 2 2 5" xfId="41"/>
    <cellStyle name="Moeda 2 2 6" xfId="48"/>
    <cellStyle name="Moeda 2 2 7" xfId="15"/>
    <cellStyle name="Moeda 2 3" xfId="20"/>
    <cellStyle name="Moeda 2 4" xfId="26"/>
    <cellStyle name="Moeda 2 5" xfId="33"/>
    <cellStyle name="Moeda 2 6" xfId="40"/>
    <cellStyle name="Moeda 2 7" xfId="47"/>
    <cellStyle name="Moeda 2 8" xfId="14"/>
    <cellStyle name="Moeda 3" xfId="8"/>
    <cellStyle name="Moeda 3 2" xfId="24"/>
    <cellStyle name="Moeda 3 3" xfId="30"/>
    <cellStyle name="Moeda 3 4" xfId="37"/>
    <cellStyle name="Moeda 3 5" xfId="44"/>
    <cellStyle name="Moeda 3 6" xfId="51"/>
    <cellStyle name="Moeda 3 7" xfId="17"/>
    <cellStyle name="Moeda 4" xfId="7"/>
    <cellStyle name="Moeda 4 2" xfId="18"/>
    <cellStyle name="Moeda 5" xfId="1"/>
    <cellStyle name="Moeda 6" xfId="31"/>
    <cellStyle name="Moeda 7" xfId="38"/>
    <cellStyle name="Moeda 8" xfId="45"/>
    <cellStyle name="Moeda 9" xfId="12"/>
    <cellStyle name="Normal" xfId="0" builtinId="0"/>
    <cellStyle name="Normal 5" xfId="2"/>
    <cellStyle name="Vírgula 10" xfId="11"/>
    <cellStyle name="Vírgula 2" xfId="4"/>
    <cellStyle name="Vírgula 2 2" xfId="9"/>
    <cellStyle name="Vírgula 2 2 2" xfId="22"/>
    <cellStyle name="Vírgula 2 3" xfId="28"/>
    <cellStyle name="Vírgula 2 4" xfId="35"/>
    <cellStyle name="Vírgula 2 5" xfId="42"/>
    <cellStyle name="Vírgula 2 6" xfId="49"/>
    <cellStyle name="Vírgula 2 7" xfId="16"/>
    <cellStyle name="Vírgula 3" xfId="5"/>
    <cellStyle name="Vírgula 3 2" xfId="23"/>
    <cellStyle name="Vírgula 3 3" xfId="29"/>
    <cellStyle name="Vírgula 3 4" xfId="36"/>
    <cellStyle name="Vírgula 3 5" xfId="43"/>
    <cellStyle name="Vírgula 3 6" xfId="50"/>
    <cellStyle name="Vírgula 4" xfId="19"/>
    <cellStyle name="Vírgula 5" xfId="25"/>
    <cellStyle name="Vírgula 6" xfId="32"/>
    <cellStyle name="Vírgula 7" xfId="39"/>
    <cellStyle name="Vírgula 8" xfId="46"/>
    <cellStyle name="Vírgula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3" sqref="C3"/>
    </sheetView>
  </sheetViews>
  <sheetFormatPr defaultRowHeight="15" x14ac:dyDescent="0.25"/>
  <cols>
    <col min="1" max="1" width="6.42578125" style="49" customWidth="1"/>
    <col min="2" max="2" width="39.28515625" style="49" customWidth="1"/>
    <col min="3" max="3" width="37.42578125" style="37" customWidth="1"/>
  </cols>
  <sheetData>
    <row r="1" spans="1:3" ht="15.75" thickBot="1" x14ac:dyDescent="0.3">
      <c r="A1" s="45" t="s">
        <v>243</v>
      </c>
      <c r="B1" s="72" t="s">
        <v>273</v>
      </c>
      <c r="C1" s="73"/>
    </row>
    <row r="2" spans="1:3" ht="15.75" thickBot="1" x14ac:dyDescent="0.3">
      <c r="A2" s="46" t="s">
        <v>152</v>
      </c>
      <c r="B2" s="47" t="s">
        <v>244</v>
      </c>
      <c r="C2" s="44" t="s">
        <v>41</v>
      </c>
    </row>
    <row r="3" spans="1:3" ht="15.75" thickBot="1" x14ac:dyDescent="0.3">
      <c r="A3" s="46" t="s">
        <v>154</v>
      </c>
      <c r="B3" s="66" t="s">
        <v>264</v>
      </c>
      <c r="C3" s="67"/>
    </row>
    <row r="4" spans="1:3" ht="15.75" thickBot="1" x14ac:dyDescent="0.3">
      <c r="A4" s="46" t="s">
        <v>159</v>
      </c>
      <c r="B4" s="48" t="s">
        <v>265</v>
      </c>
      <c r="C4" s="71">
        <f>C3*12</f>
        <v>0</v>
      </c>
    </row>
  </sheetData>
  <sheetProtection algorithmName="SHA-512" hashValue="bE3K039vhqiYw6HeP8OJuOUacttKe7ERu0seryWj/iUnmX9SrAPg3wPDyPwrbnhh4d3hY543vn819x9/6sZNhA==" saltValue="j6JSVLVyzk11gfBe+S6W4w==" spinCount="100000" sheet="1" objects="1" scenarios="1"/>
  <mergeCells count="1"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82" workbookViewId="0">
      <selection activeCell="D20" sqref="D20:D25"/>
    </sheetView>
  </sheetViews>
  <sheetFormatPr defaultRowHeight="15" x14ac:dyDescent="0.25"/>
  <cols>
    <col min="1" max="1" width="16.7109375" style="9" customWidth="1"/>
    <col min="2" max="2" width="9.140625" style="8"/>
    <col min="3" max="3" width="12" style="8" customWidth="1"/>
    <col min="4" max="4" width="12" style="9" customWidth="1"/>
    <col min="5" max="5" width="15.85546875" style="9" customWidth="1"/>
    <col min="6" max="6" width="13" style="9" customWidth="1"/>
    <col min="7" max="7" width="16" style="9" customWidth="1"/>
  </cols>
  <sheetData>
    <row r="1" spans="1:7" s="38" customFormat="1" x14ac:dyDescent="0.25">
      <c r="A1" s="96" t="s">
        <v>263</v>
      </c>
      <c r="B1" s="97"/>
      <c r="C1" s="97"/>
      <c r="D1" s="97"/>
      <c r="E1" s="97"/>
      <c r="F1" s="97"/>
      <c r="G1" s="98"/>
    </row>
    <row r="2" spans="1:7" ht="24" x14ac:dyDescent="0.25">
      <c r="A2" s="42" t="s">
        <v>8</v>
      </c>
      <c r="B2" s="86" t="s">
        <v>266</v>
      </c>
      <c r="C2" s="86"/>
      <c r="D2" s="87" t="s">
        <v>267</v>
      </c>
      <c r="E2" s="87"/>
      <c r="F2" s="87"/>
      <c r="G2" s="87"/>
    </row>
    <row r="3" spans="1:7" x14ac:dyDescent="0.25">
      <c r="A3" s="14" t="s">
        <v>0</v>
      </c>
      <c r="B3" s="88" t="s">
        <v>18</v>
      </c>
      <c r="C3" s="88"/>
      <c r="D3" s="85" t="s">
        <v>22</v>
      </c>
      <c r="E3" s="85"/>
      <c r="F3" s="85" t="s">
        <v>23</v>
      </c>
      <c r="G3" s="85"/>
    </row>
    <row r="4" spans="1:7" x14ac:dyDescent="0.25">
      <c r="A4" s="10" t="s">
        <v>9</v>
      </c>
      <c r="B4" s="76">
        <v>1944</v>
      </c>
      <c r="C4" s="77"/>
      <c r="D4" s="78"/>
      <c r="E4" s="79"/>
      <c r="F4" s="80">
        <f>B4*D4</f>
        <v>0</v>
      </c>
      <c r="G4" s="81"/>
    </row>
    <row r="5" spans="1:7" x14ac:dyDescent="0.25">
      <c r="A5" s="10" t="s">
        <v>10</v>
      </c>
      <c r="B5" s="76">
        <v>0</v>
      </c>
      <c r="C5" s="77"/>
      <c r="D5" s="82"/>
      <c r="E5" s="83"/>
      <c r="F5" s="80">
        <f t="shared" ref="F5:F8" si="0">B5*D5</f>
        <v>0</v>
      </c>
      <c r="G5" s="81"/>
    </row>
    <row r="6" spans="1:7" x14ac:dyDescent="0.25">
      <c r="A6" s="10" t="s">
        <v>11</v>
      </c>
      <c r="B6" s="76">
        <v>1944</v>
      </c>
      <c r="C6" s="77"/>
      <c r="D6" s="82"/>
      <c r="E6" s="83"/>
      <c r="F6" s="80">
        <f t="shared" si="0"/>
        <v>0</v>
      </c>
      <c r="G6" s="81"/>
    </row>
    <row r="7" spans="1:7" x14ac:dyDescent="0.25">
      <c r="A7" s="10" t="s">
        <v>12</v>
      </c>
      <c r="B7" s="76">
        <v>1091</v>
      </c>
      <c r="C7" s="77"/>
      <c r="D7" s="82"/>
      <c r="E7" s="83"/>
      <c r="F7" s="80">
        <f t="shared" si="0"/>
        <v>0</v>
      </c>
      <c r="G7" s="81"/>
    </row>
    <row r="8" spans="1:7" x14ac:dyDescent="0.25">
      <c r="A8" s="10" t="s">
        <v>270</v>
      </c>
      <c r="B8" s="76">
        <v>1104</v>
      </c>
      <c r="C8" s="77"/>
      <c r="D8" s="82"/>
      <c r="E8" s="83"/>
      <c r="F8" s="80">
        <f t="shared" si="0"/>
        <v>0</v>
      </c>
      <c r="G8" s="81"/>
    </row>
    <row r="9" spans="1:7" x14ac:dyDescent="0.25">
      <c r="A9" s="10" t="s">
        <v>13</v>
      </c>
      <c r="B9" s="76">
        <v>0</v>
      </c>
      <c r="C9" s="77"/>
      <c r="D9" s="82"/>
      <c r="E9" s="83"/>
      <c r="F9" s="80">
        <f>B9*D9</f>
        <v>0</v>
      </c>
      <c r="G9" s="81"/>
    </row>
    <row r="10" spans="1:7" x14ac:dyDescent="0.25">
      <c r="A10" s="15" t="s">
        <v>14</v>
      </c>
      <c r="B10" s="94">
        <f>SUM(B4:C9)</f>
        <v>6083</v>
      </c>
      <c r="C10" s="95"/>
      <c r="D10" s="89" t="s">
        <v>28</v>
      </c>
      <c r="E10" s="90"/>
      <c r="F10" s="89">
        <f>SUM(F4:G9)</f>
        <v>0</v>
      </c>
      <c r="G10" s="90"/>
    </row>
    <row r="11" spans="1:7" x14ac:dyDescent="0.25">
      <c r="A11" s="14" t="s">
        <v>0</v>
      </c>
      <c r="B11" s="84" t="s">
        <v>1</v>
      </c>
      <c r="C11" s="84"/>
      <c r="D11" s="85" t="s">
        <v>22</v>
      </c>
      <c r="E11" s="85"/>
      <c r="F11" s="85" t="s">
        <v>23</v>
      </c>
      <c r="G11" s="85"/>
    </row>
    <row r="12" spans="1:7" x14ac:dyDescent="0.25">
      <c r="A12" s="10" t="s">
        <v>9</v>
      </c>
      <c r="B12" s="76">
        <v>41</v>
      </c>
      <c r="C12" s="77"/>
      <c r="D12" s="78"/>
      <c r="E12" s="79"/>
      <c r="F12" s="80">
        <f>B12*D12</f>
        <v>0</v>
      </c>
      <c r="G12" s="81"/>
    </row>
    <row r="13" spans="1:7" x14ac:dyDescent="0.25">
      <c r="A13" s="10" t="s">
        <v>10</v>
      </c>
      <c r="B13" s="76">
        <v>0</v>
      </c>
      <c r="C13" s="77"/>
      <c r="D13" s="82"/>
      <c r="E13" s="83"/>
      <c r="F13" s="80">
        <f t="shared" ref="F13:F16" si="1">B13*D13</f>
        <v>0</v>
      </c>
      <c r="G13" s="81"/>
    </row>
    <row r="14" spans="1:7" x14ac:dyDescent="0.25">
      <c r="A14" s="10" t="s">
        <v>11</v>
      </c>
      <c r="B14" s="76">
        <v>40</v>
      </c>
      <c r="C14" s="77"/>
      <c r="D14" s="82"/>
      <c r="E14" s="83"/>
      <c r="F14" s="80">
        <f t="shared" si="1"/>
        <v>0</v>
      </c>
      <c r="G14" s="81"/>
    </row>
    <row r="15" spans="1:7" x14ac:dyDescent="0.25">
      <c r="A15" s="10" t="s">
        <v>12</v>
      </c>
      <c r="B15" s="76">
        <v>0</v>
      </c>
      <c r="C15" s="77"/>
      <c r="D15" s="82"/>
      <c r="E15" s="83"/>
      <c r="F15" s="80">
        <f t="shared" si="1"/>
        <v>0</v>
      </c>
      <c r="G15" s="81"/>
    </row>
    <row r="16" spans="1:7" x14ac:dyDescent="0.25">
      <c r="A16" s="10" t="s">
        <v>270</v>
      </c>
      <c r="B16" s="76">
        <v>40</v>
      </c>
      <c r="C16" s="77"/>
      <c r="D16" s="82"/>
      <c r="E16" s="83"/>
      <c r="F16" s="80">
        <f t="shared" si="1"/>
        <v>0</v>
      </c>
      <c r="G16" s="81"/>
    </row>
    <row r="17" spans="1:7" x14ac:dyDescent="0.25">
      <c r="A17" s="10" t="s">
        <v>13</v>
      </c>
      <c r="B17" s="76">
        <v>0</v>
      </c>
      <c r="C17" s="77"/>
      <c r="D17" s="82"/>
      <c r="E17" s="83"/>
      <c r="F17" s="80">
        <f>B17*D17</f>
        <v>0</v>
      </c>
      <c r="G17" s="81"/>
    </row>
    <row r="18" spans="1:7" x14ac:dyDescent="0.25">
      <c r="A18" s="15" t="s">
        <v>14</v>
      </c>
      <c r="B18" s="94">
        <f>SUM(B12:C17)</f>
        <v>121</v>
      </c>
      <c r="C18" s="95"/>
      <c r="D18" s="89" t="s">
        <v>28</v>
      </c>
      <c r="E18" s="90"/>
      <c r="F18" s="89">
        <f>SUM(F12:G17)</f>
        <v>0</v>
      </c>
      <c r="G18" s="90"/>
    </row>
    <row r="19" spans="1:7" ht="36" x14ac:dyDescent="0.25">
      <c r="A19" s="11" t="s">
        <v>0</v>
      </c>
      <c r="B19" s="5" t="s">
        <v>19</v>
      </c>
      <c r="C19" s="5" t="s">
        <v>20</v>
      </c>
      <c r="D19" s="3" t="s">
        <v>24</v>
      </c>
      <c r="E19" s="3" t="s">
        <v>25</v>
      </c>
      <c r="F19" s="3" t="s">
        <v>26</v>
      </c>
      <c r="G19" s="3" t="s">
        <v>27</v>
      </c>
    </row>
    <row r="20" spans="1:7" x14ac:dyDescent="0.25">
      <c r="A20" s="10" t="s">
        <v>9</v>
      </c>
      <c r="B20" s="65">
        <v>0</v>
      </c>
      <c r="C20" s="65">
        <v>50</v>
      </c>
      <c r="D20" s="4"/>
      <c r="E20" s="1">
        <f>D20*80%</f>
        <v>0</v>
      </c>
      <c r="F20" s="1">
        <f>B20*D20</f>
        <v>0</v>
      </c>
      <c r="G20" s="1">
        <f>C20*E20</f>
        <v>0</v>
      </c>
    </row>
    <row r="21" spans="1:7" x14ac:dyDescent="0.25">
      <c r="A21" s="10" t="s">
        <v>10</v>
      </c>
      <c r="B21" s="65">
        <v>0</v>
      </c>
      <c r="C21" s="65">
        <v>50</v>
      </c>
      <c r="D21" s="4"/>
      <c r="E21" s="1">
        <f t="shared" ref="E21:E25" si="2">D21*80%</f>
        <v>0</v>
      </c>
      <c r="F21" s="1">
        <f t="shared" ref="F21:F25" si="3">B21*D21</f>
        <v>0</v>
      </c>
      <c r="G21" s="1">
        <f t="shared" ref="G21:G25" si="4">C21*E21</f>
        <v>0</v>
      </c>
    </row>
    <row r="22" spans="1:7" x14ac:dyDescent="0.25">
      <c r="A22" s="10" t="s">
        <v>11</v>
      </c>
      <c r="B22" s="65">
        <v>0</v>
      </c>
      <c r="C22" s="65">
        <v>50</v>
      </c>
      <c r="D22" s="4"/>
      <c r="E22" s="1">
        <f t="shared" si="2"/>
        <v>0</v>
      </c>
      <c r="F22" s="1">
        <f t="shared" si="3"/>
        <v>0</v>
      </c>
      <c r="G22" s="1">
        <f t="shared" si="4"/>
        <v>0</v>
      </c>
    </row>
    <row r="23" spans="1:7" x14ac:dyDescent="0.25">
      <c r="A23" s="10" t="s">
        <v>12</v>
      </c>
      <c r="B23" s="65">
        <v>0</v>
      </c>
      <c r="C23" s="65">
        <v>50</v>
      </c>
      <c r="D23" s="4"/>
      <c r="E23" s="1">
        <f t="shared" si="2"/>
        <v>0</v>
      </c>
      <c r="F23" s="1">
        <f t="shared" si="3"/>
        <v>0</v>
      </c>
      <c r="G23" s="1">
        <f t="shared" si="4"/>
        <v>0</v>
      </c>
    </row>
    <row r="24" spans="1:7" x14ac:dyDescent="0.25">
      <c r="A24" s="10" t="s">
        <v>270</v>
      </c>
      <c r="B24" s="65">
        <v>0</v>
      </c>
      <c r="C24" s="65">
        <v>50</v>
      </c>
      <c r="D24" s="4"/>
      <c r="E24" s="1">
        <f t="shared" si="2"/>
        <v>0</v>
      </c>
      <c r="F24" s="1">
        <f t="shared" si="3"/>
        <v>0</v>
      </c>
      <c r="G24" s="1">
        <f t="shared" si="4"/>
        <v>0</v>
      </c>
    </row>
    <row r="25" spans="1:7" x14ac:dyDescent="0.25">
      <c r="A25" s="10" t="s">
        <v>13</v>
      </c>
      <c r="B25" s="65">
        <v>0</v>
      </c>
      <c r="C25" s="65">
        <v>50</v>
      </c>
      <c r="D25" s="4"/>
      <c r="E25" s="1">
        <f t="shared" si="2"/>
        <v>0</v>
      </c>
      <c r="F25" s="1">
        <f t="shared" si="3"/>
        <v>0</v>
      </c>
      <c r="G25" s="1">
        <f t="shared" si="4"/>
        <v>0</v>
      </c>
    </row>
    <row r="26" spans="1:7" x14ac:dyDescent="0.25">
      <c r="A26" s="15" t="s">
        <v>14</v>
      </c>
      <c r="B26" s="39">
        <f>SUM(B20:B25)</f>
        <v>0</v>
      </c>
      <c r="C26" s="39">
        <f>SUM(C20:C25)</f>
        <v>300</v>
      </c>
      <c r="D26" s="89" t="s">
        <v>28</v>
      </c>
      <c r="E26" s="90"/>
      <c r="F26" s="51">
        <f>SUM(F20:F25)</f>
        <v>0</v>
      </c>
      <c r="G26" s="51">
        <f>SUM(G20:G25)</f>
        <v>0</v>
      </c>
    </row>
    <row r="27" spans="1:7" ht="36" x14ac:dyDescent="0.25">
      <c r="A27" s="11" t="s">
        <v>2</v>
      </c>
      <c r="B27" s="5" t="s">
        <v>19</v>
      </c>
      <c r="C27" s="5" t="s">
        <v>20</v>
      </c>
      <c r="D27" s="3" t="s">
        <v>24</v>
      </c>
      <c r="E27" s="3" t="s">
        <v>25</v>
      </c>
      <c r="F27" s="3" t="s">
        <v>26</v>
      </c>
      <c r="G27" s="3" t="s">
        <v>27</v>
      </c>
    </row>
    <row r="28" spans="1:7" x14ac:dyDescent="0.25">
      <c r="A28" s="10" t="s">
        <v>9</v>
      </c>
      <c r="B28" s="65">
        <v>0</v>
      </c>
      <c r="C28" s="65">
        <v>41</v>
      </c>
      <c r="D28" s="4"/>
      <c r="E28" s="1">
        <f>D28*80%</f>
        <v>0</v>
      </c>
      <c r="F28" s="1">
        <f>B28*D28</f>
        <v>0</v>
      </c>
      <c r="G28" s="1">
        <f>C28*E28</f>
        <v>0</v>
      </c>
    </row>
    <row r="29" spans="1:7" x14ac:dyDescent="0.25">
      <c r="A29" s="10" t="s">
        <v>10</v>
      </c>
      <c r="B29" s="65">
        <v>0</v>
      </c>
      <c r="C29" s="65">
        <v>40</v>
      </c>
      <c r="D29" s="4"/>
      <c r="E29" s="1">
        <f t="shared" ref="E29:E33" si="5">D29*80%</f>
        <v>0</v>
      </c>
      <c r="F29" s="1">
        <f t="shared" ref="F29:F33" si="6">B29*D29</f>
        <v>0</v>
      </c>
      <c r="G29" s="1">
        <f t="shared" ref="G29:G33" si="7">C29*E29</f>
        <v>0</v>
      </c>
    </row>
    <row r="30" spans="1:7" x14ac:dyDescent="0.25">
      <c r="A30" s="10" t="s">
        <v>11</v>
      </c>
      <c r="B30" s="65">
        <v>0</v>
      </c>
      <c r="C30" s="65">
        <v>41</v>
      </c>
      <c r="D30" s="4"/>
      <c r="E30" s="1">
        <f t="shared" si="5"/>
        <v>0</v>
      </c>
      <c r="F30" s="1">
        <f t="shared" si="6"/>
        <v>0</v>
      </c>
      <c r="G30" s="1">
        <f t="shared" si="7"/>
        <v>0</v>
      </c>
    </row>
    <row r="31" spans="1:7" x14ac:dyDescent="0.25">
      <c r="A31" s="10" t="s">
        <v>12</v>
      </c>
      <c r="B31" s="65">
        <v>0</v>
      </c>
      <c r="C31" s="65">
        <v>40</v>
      </c>
      <c r="D31" s="4"/>
      <c r="E31" s="1">
        <f t="shared" si="5"/>
        <v>0</v>
      </c>
      <c r="F31" s="1">
        <f t="shared" si="6"/>
        <v>0</v>
      </c>
      <c r="G31" s="1">
        <f t="shared" si="7"/>
        <v>0</v>
      </c>
    </row>
    <row r="32" spans="1:7" x14ac:dyDescent="0.25">
      <c r="A32" s="10" t="s">
        <v>270</v>
      </c>
      <c r="B32" s="65">
        <v>0</v>
      </c>
      <c r="C32" s="65">
        <v>42</v>
      </c>
      <c r="D32" s="4"/>
      <c r="E32" s="1">
        <f t="shared" si="5"/>
        <v>0</v>
      </c>
      <c r="F32" s="1">
        <f t="shared" si="6"/>
        <v>0</v>
      </c>
      <c r="G32" s="1">
        <f t="shared" si="7"/>
        <v>0</v>
      </c>
    </row>
    <row r="33" spans="1:7" x14ac:dyDescent="0.25">
      <c r="A33" s="10" t="s">
        <v>13</v>
      </c>
      <c r="B33" s="65">
        <v>0</v>
      </c>
      <c r="C33" s="65">
        <v>40</v>
      </c>
      <c r="D33" s="4"/>
      <c r="E33" s="1">
        <f t="shared" si="5"/>
        <v>0</v>
      </c>
      <c r="F33" s="1">
        <f t="shared" si="6"/>
        <v>0</v>
      </c>
      <c r="G33" s="1">
        <f t="shared" si="7"/>
        <v>0</v>
      </c>
    </row>
    <row r="34" spans="1:7" x14ac:dyDescent="0.25">
      <c r="A34" s="15" t="s">
        <v>14</v>
      </c>
      <c r="B34" s="39">
        <f>SUM(B28:B33)</f>
        <v>0</v>
      </c>
      <c r="C34" s="39">
        <f>SUM(C28:C33)</f>
        <v>244</v>
      </c>
      <c r="D34" s="89" t="s">
        <v>28</v>
      </c>
      <c r="E34" s="90"/>
      <c r="F34" s="51">
        <f>SUM(F28:F33)</f>
        <v>0</v>
      </c>
      <c r="G34" s="51">
        <f>SUM(G28:G33)</f>
        <v>0</v>
      </c>
    </row>
    <row r="35" spans="1:7" ht="36" x14ac:dyDescent="0.25">
      <c r="A35" s="11" t="s">
        <v>3</v>
      </c>
      <c r="B35" s="5" t="s">
        <v>19</v>
      </c>
      <c r="C35" s="5" t="s">
        <v>20</v>
      </c>
      <c r="D35" s="3" t="s">
        <v>24</v>
      </c>
      <c r="E35" s="3" t="s">
        <v>25</v>
      </c>
      <c r="F35" s="3" t="s">
        <v>26</v>
      </c>
      <c r="G35" s="3" t="s">
        <v>27</v>
      </c>
    </row>
    <row r="36" spans="1:7" x14ac:dyDescent="0.25">
      <c r="A36" s="10" t="s">
        <v>9</v>
      </c>
      <c r="B36" s="65">
        <v>0</v>
      </c>
      <c r="C36" s="65">
        <v>42</v>
      </c>
      <c r="D36" s="4"/>
      <c r="E36" s="1">
        <f>D36*80%</f>
        <v>0</v>
      </c>
      <c r="F36" s="1">
        <f>B36*D36</f>
        <v>0</v>
      </c>
      <c r="G36" s="1">
        <f>C36*E36</f>
        <v>0</v>
      </c>
    </row>
    <row r="37" spans="1:7" x14ac:dyDescent="0.25">
      <c r="A37" s="10" t="s">
        <v>10</v>
      </c>
      <c r="B37" s="65">
        <v>0</v>
      </c>
      <c r="C37" s="65">
        <v>40</v>
      </c>
      <c r="D37" s="4"/>
      <c r="E37" s="1">
        <f t="shared" ref="E37:E41" si="8">D37*80%</f>
        <v>0</v>
      </c>
      <c r="F37" s="1">
        <f t="shared" ref="F37:F41" si="9">B37*D37</f>
        <v>0</v>
      </c>
      <c r="G37" s="1">
        <f t="shared" ref="G37:G41" si="10">C37*E37</f>
        <v>0</v>
      </c>
    </row>
    <row r="38" spans="1:7" x14ac:dyDescent="0.25">
      <c r="A38" s="10" t="s">
        <v>11</v>
      </c>
      <c r="B38" s="65">
        <v>0</v>
      </c>
      <c r="C38" s="65">
        <v>41</v>
      </c>
      <c r="D38" s="4"/>
      <c r="E38" s="1">
        <f t="shared" si="8"/>
        <v>0</v>
      </c>
      <c r="F38" s="1">
        <f t="shared" si="9"/>
        <v>0</v>
      </c>
      <c r="G38" s="1">
        <f t="shared" si="10"/>
        <v>0</v>
      </c>
    </row>
    <row r="39" spans="1:7" x14ac:dyDescent="0.25">
      <c r="A39" s="10" t="s">
        <v>12</v>
      </c>
      <c r="B39" s="65">
        <v>0</v>
      </c>
      <c r="C39" s="65">
        <v>40</v>
      </c>
      <c r="D39" s="4"/>
      <c r="E39" s="1">
        <f t="shared" si="8"/>
        <v>0</v>
      </c>
      <c r="F39" s="1">
        <f t="shared" si="9"/>
        <v>0</v>
      </c>
      <c r="G39" s="1">
        <f t="shared" si="10"/>
        <v>0</v>
      </c>
    </row>
    <row r="40" spans="1:7" x14ac:dyDescent="0.25">
      <c r="A40" s="10" t="s">
        <v>270</v>
      </c>
      <c r="B40" s="65">
        <v>0</v>
      </c>
      <c r="C40" s="65">
        <v>42</v>
      </c>
      <c r="D40" s="4"/>
      <c r="E40" s="1">
        <f t="shared" si="8"/>
        <v>0</v>
      </c>
      <c r="F40" s="1">
        <f t="shared" si="9"/>
        <v>0</v>
      </c>
      <c r="G40" s="1">
        <f t="shared" si="10"/>
        <v>0</v>
      </c>
    </row>
    <row r="41" spans="1:7" x14ac:dyDescent="0.25">
      <c r="A41" s="10" t="s">
        <v>13</v>
      </c>
      <c r="B41" s="65">
        <v>0</v>
      </c>
      <c r="C41" s="65">
        <v>40</v>
      </c>
      <c r="D41" s="4"/>
      <c r="E41" s="1">
        <f t="shared" si="8"/>
        <v>0</v>
      </c>
      <c r="F41" s="1">
        <f t="shared" si="9"/>
        <v>0</v>
      </c>
      <c r="G41" s="1">
        <f t="shared" si="10"/>
        <v>0</v>
      </c>
    </row>
    <row r="42" spans="1:7" x14ac:dyDescent="0.25">
      <c r="A42" s="15" t="s">
        <v>14</v>
      </c>
      <c r="B42" s="39">
        <f>SUM(B36:B41)</f>
        <v>0</v>
      </c>
      <c r="C42" s="39">
        <f>SUM(C36:C41)</f>
        <v>245</v>
      </c>
      <c r="D42" s="89" t="s">
        <v>28</v>
      </c>
      <c r="E42" s="90"/>
      <c r="F42" s="51">
        <f>SUM(F36:F41)</f>
        <v>0</v>
      </c>
      <c r="G42" s="51">
        <f>SUM(G36:G41)</f>
        <v>0</v>
      </c>
    </row>
    <row r="43" spans="1:7" ht="36" x14ac:dyDescent="0.25">
      <c r="A43" s="13" t="s">
        <v>4</v>
      </c>
      <c r="B43" s="5" t="s">
        <v>19</v>
      </c>
      <c r="C43" s="5" t="s">
        <v>20</v>
      </c>
      <c r="D43" s="3" t="s">
        <v>24</v>
      </c>
      <c r="E43" s="3" t="s">
        <v>25</v>
      </c>
      <c r="F43" s="3" t="s">
        <v>26</v>
      </c>
      <c r="G43" s="3" t="s">
        <v>27</v>
      </c>
    </row>
    <row r="44" spans="1:7" x14ac:dyDescent="0.25">
      <c r="A44" s="10" t="s">
        <v>9</v>
      </c>
      <c r="B44" s="65">
        <v>0</v>
      </c>
      <c r="C44" s="65">
        <v>0</v>
      </c>
      <c r="D44" s="4"/>
      <c r="E44" s="1">
        <f>D44*80%</f>
        <v>0</v>
      </c>
      <c r="F44" s="1">
        <f>B44*D44</f>
        <v>0</v>
      </c>
      <c r="G44" s="1">
        <f>C44*E44</f>
        <v>0</v>
      </c>
    </row>
    <row r="45" spans="1:7" x14ac:dyDescent="0.25">
      <c r="A45" s="10" t="s">
        <v>10</v>
      </c>
      <c r="B45" s="65">
        <v>0</v>
      </c>
      <c r="C45" s="65">
        <v>0</v>
      </c>
      <c r="D45" s="4"/>
      <c r="E45" s="1">
        <f t="shared" ref="E45:E49" si="11">D45*80%</f>
        <v>0</v>
      </c>
      <c r="F45" s="1">
        <f t="shared" ref="F45:F49" si="12">B45*D45</f>
        <v>0</v>
      </c>
      <c r="G45" s="1">
        <f t="shared" ref="G45:G49" si="13">C45*E45</f>
        <v>0</v>
      </c>
    </row>
    <row r="46" spans="1:7" x14ac:dyDescent="0.25">
      <c r="A46" s="10" t="s">
        <v>11</v>
      </c>
      <c r="B46" s="65">
        <v>0</v>
      </c>
      <c r="C46" s="65">
        <v>0</v>
      </c>
      <c r="D46" s="4"/>
      <c r="E46" s="1">
        <f t="shared" si="11"/>
        <v>0</v>
      </c>
      <c r="F46" s="1">
        <f t="shared" si="12"/>
        <v>0</v>
      </c>
      <c r="G46" s="1">
        <f t="shared" si="13"/>
        <v>0</v>
      </c>
    </row>
    <row r="47" spans="1:7" x14ac:dyDescent="0.25">
      <c r="A47" s="10" t="s">
        <v>12</v>
      </c>
      <c r="B47" s="65">
        <v>0</v>
      </c>
      <c r="C47" s="65">
        <v>0</v>
      </c>
      <c r="D47" s="4"/>
      <c r="E47" s="1">
        <f t="shared" si="11"/>
        <v>0</v>
      </c>
      <c r="F47" s="1">
        <f t="shared" si="12"/>
        <v>0</v>
      </c>
      <c r="G47" s="1">
        <f t="shared" si="13"/>
        <v>0</v>
      </c>
    </row>
    <row r="48" spans="1:7" x14ac:dyDescent="0.25">
      <c r="A48" s="10" t="s">
        <v>270</v>
      </c>
      <c r="B48" s="65">
        <v>0</v>
      </c>
      <c r="C48" s="65">
        <v>0</v>
      </c>
      <c r="D48" s="4"/>
      <c r="E48" s="1">
        <f t="shared" si="11"/>
        <v>0</v>
      </c>
      <c r="F48" s="1">
        <f t="shared" si="12"/>
        <v>0</v>
      </c>
      <c r="G48" s="1">
        <f t="shared" si="13"/>
        <v>0</v>
      </c>
    </row>
    <row r="49" spans="1:7" x14ac:dyDescent="0.25">
      <c r="A49" s="10" t="s">
        <v>13</v>
      </c>
      <c r="B49" s="65">
        <v>0</v>
      </c>
      <c r="C49" s="65">
        <v>0</v>
      </c>
      <c r="D49" s="4"/>
      <c r="E49" s="1">
        <f t="shared" si="11"/>
        <v>0</v>
      </c>
      <c r="F49" s="1">
        <f t="shared" si="12"/>
        <v>0</v>
      </c>
      <c r="G49" s="1">
        <f t="shared" si="13"/>
        <v>0</v>
      </c>
    </row>
    <row r="50" spans="1:7" x14ac:dyDescent="0.25">
      <c r="A50" s="15" t="s">
        <v>14</v>
      </c>
      <c r="B50" s="39">
        <f>SUM(B44:B49)</f>
        <v>0</v>
      </c>
      <c r="C50" s="39">
        <f>SUM(C44:C49)</f>
        <v>0</v>
      </c>
      <c r="D50" s="89" t="s">
        <v>28</v>
      </c>
      <c r="E50" s="90"/>
      <c r="F50" s="51">
        <f>SUM(F44:F49)</f>
        <v>0</v>
      </c>
      <c r="G50" s="51">
        <f>SUM(G44:G49)</f>
        <v>0</v>
      </c>
    </row>
    <row r="51" spans="1:7" ht="36" x14ac:dyDescent="0.25">
      <c r="A51" s="11" t="s">
        <v>5</v>
      </c>
      <c r="B51" s="5" t="s">
        <v>19</v>
      </c>
      <c r="C51" s="5" t="s">
        <v>20</v>
      </c>
      <c r="D51" s="3" t="s">
        <v>24</v>
      </c>
      <c r="E51" s="3" t="s">
        <v>25</v>
      </c>
      <c r="F51" s="3" t="s">
        <v>26</v>
      </c>
      <c r="G51" s="3" t="s">
        <v>27</v>
      </c>
    </row>
    <row r="52" spans="1:7" x14ac:dyDescent="0.25">
      <c r="A52" s="10" t="s">
        <v>9</v>
      </c>
      <c r="B52" s="65">
        <v>0</v>
      </c>
      <c r="C52" s="65">
        <v>0</v>
      </c>
      <c r="D52" s="4"/>
      <c r="E52" s="1">
        <f>D52*80%</f>
        <v>0</v>
      </c>
      <c r="F52" s="1">
        <f>B52*D52</f>
        <v>0</v>
      </c>
      <c r="G52" s="1">
        <f>C52*E52</f>
        <v>0</v>
      </c>
    </row>
    <row r="53" spans="1:7" x14ac:dyDescent="0.25">
      <c r="A53" s="10" t="s">
        <v>10</v>
      </c>
      <c r="B53" s="65">
        <v>0</v>
      </c>
      <c r="C53" s="65">
        <v>0</v>
      </c>
      <c r="D53" s="4"/>
      <c r="E53" s="1">
        <f t="shared" ref="E53:E57" si="14">D53*80%</f>
        <v>0</v>
      </c>
      <c r="F53" s="1">
        <f t="shared" ref="F53:F57" si="15">B53*D53</f>
        <v>0</v>
      </c>
      <c r="G53" s="1">
        <f t="shared" ref="G53:G57" si="16">C53*E53</f>
        <v>0</v>
      </c>
    </row>
    <row r="54" spans="1:7" x14ac:dyDescent="0.25">
      <c r="A54" s="10" t="s">
        <v>11</v>
      </c>
      <c r="B54" s="65">
        <v>0</v>
      </c>
      <c r="C54" s="65">
        <v>0</v>
      </c>
      <c r="D54" s="4"/>
      <c r="E54" s="1">
        <f t="shared" si="14"/>
        <v>0</v>
      </c>
      <c r="F54" s="1">
        <f t="shared" si="15"/>
        <v>0</v>
      </c>
      <c r="G54" s="1">
        <f t="shared" si="16"/>
        <v>0</v>
      </c>
    </row>
    <row r="55" spans="1:7" x14ac:dyDescent="0.25">
      <c r="A55" s="10" t="s">
        <v>12</v>
      </c>
      <c r="B55" s="65">
        <v>0</v>
      </c>
      <c r="C55" s="65">
        <v>0</v>
      </c>
      <c r="D55" s="4"/>
      <c r="E55" s="1">
        <f t="shared" si="14"/>
        <v>0</v>
      </c>
      <c r="F55" s="1">
        <f t="shared" si="15"/>
        <v>0</v>
      </c>
      <c r="G55" s="1">
        <f t="shared" si="16"/>
        <v>0</v>
      </c>
    </row>
    <row r="56" spans="1:7" x14ac:dyDescent="0.25">
      <c r="A56" s="10" t="s">
        <v>270</v>
      </c>
      <c r="B56" s="65">
        <v>0</v>
      </c>
      <c r="C56" s="65">
        <v>0</v>
      </c>
      <c r="D56" s="4"/>
      <c r="E56" s="1">
        <f t="shared" si="14"/>
        <v>0</v>
      </c>
      <c r="F56" s="1">
        <f t="shared" si="15"/>
        <v>0</v>
      </c>
      <c r="G56" s="1">
        <f t="shared" si="16"/>
        <v>0</v>
      </c>
    </row>
    <row r="57" spans="1:7" x14ac:dyDescent="0.25">
      <c r="A57" s="10" t="s">
        <v>13</v>
      </c>
      <c r="B57" s="65">
        <v>0</v>
      </c>
      <c r="C57" s="65">
        <v>0</v>
      </c>
      <c r="D57" s="4"/>
      <c r="E57" s="1">
        <f t="shared" si="14"/>
        <v>0</v>
      </c>
      <c r="F57" s="1">
        <f t="shared" si="15"/>
        <v>0</v>
      </c>
      <c r="G57" s="1">
        <f t="shared" si="16"/>
        <v>0</v>
      </c>
    </row>
    <row r="58" spans="1:7" x14ac:dyDescent="0.25">
      <c r="A58" s="15" t="s">
        <v>14</v>
      </c>
      <c r="B58" s="39">
        <f>SUM(B52:B57)</f>
        <v>0</v>
      </c>
      <c r="C58" s="39">
        <f>SUM(C52:C57)</f>
        <v>0</v>
      </c>
      <c r="D58" s="89" t="s">
        <v>28</v>
      </c>
      <c r="E58" s="90"/>
      <c r="F58" s="51">
        <f>SUM(F52:F57)</f>
        <v>0</v>
      </c>
      <c r="G58" s="51">
        <f>SUM(G52:G57)</f>
        <v>0</v>
      </c>
    </row>
    <row r="59" spans="1:7" ht="36" x14ac:dyDescent="0.25">
      <c r="A59" s="13" t="s">
        <v>15</v>
      </c>
      <c r="B59" s="5" t="s">
        <v>19</v>
      </c>
      <c r="C59" s="5" t="s">
        <v>20</v>
      </c>
      <c r="D59" s="3" t="s">
        <v>24</v>
      </c>
      <c r="E59" s="3" t="s">
        <v>25</v>
      </c>
      <c r="F59" s="3" t="s">
        <v>26</v>
      </c>
      <c r="G59" s="3" t="s">
        <v>27</v>
      </c>
    </row>
    <row r="60" spans="1:7" x14ac:dyDescent="0.25">
      <c r="A60" s="10" t="s">
        <v>9</v>
      </c>
      <c r="B60" s="65">
        <v>0</v>
      </c>
      <c r="C60" s="65">
        <v>0</v>
      </c>
      <c r="D60" s="4"/>
      <c r="E60" s="1">
        <f>D60*80%</f>
        <v>0</v>
      </c>
      <c r="F60" s="1">
        <f>B60*D60</f>
        <v>0</v>
      </c>
      <c r="G60" s="1">
        <f>C60*E60</f>
        <v>0</v>
      </c>
    </row>
    <row r="61" spans="1:7" x14ac:dyDescent="0.25">
      <c r="A61" s="10" t="s">
        <v>10</v>
      </c>
      <c r="B61" s="65">
        <v>0</v>
      </c>
      <c r="C61" s="65">
        <v>0</v>
      </c>
      <c r="D61" s="4"/>
      <c r="E61" s="1">
        <f t="shared" ref="E61:E65" si="17">D61*80%</f>
        <v>0</v>
      </c>
      <c r="F61" s="1">
        <f t="shared" ref="F61:F65" si="18">B61*D61</f>
        <v>0</v>
      </c>
      <c r="G61" s="1">
        <f t="shared" ref="G61:G65" si="19">C61*E61</f>
        <v>0</v>
      </c>
    </row>
    <row r="62" spans="1:7" x14ac:dyDescent="0.25">
      <c r="A62" s="10" t="s">
        <v>11</v>
      </c>
      <c r="B62" s="65">
        <v>0</v>
      </c>
      <c r="C62" s="65">
        <v>0</v>
      </c>
      <c r="D62" s="4"/>
      <c r="E62" s="1">
        <f t="shared" si="17"/>
        <v>0</v>
      </c>
      <c r="F62" s="1">
        <f t="shared" si="18"/>
        <v>0</v>
      </c>
      <c r="G62" s="1">
        <f t="shared" si="19"/>
        <v>0</v>
      </c>
    </row>
    <row r="63" spans="1:7" x14ac:dyDescent="0.25">
      <c r="A63" s="10" t="s">
        <v>12</v>
      </c>
      <c r="B63" s="65">
        <v>0</v>
      </c>
      <c r="C63" s="65">
        <v>0</v>
      </c>
      <c r="D63" s="4"/>
      <c r="E63" s="1">
        <f t="shared" si="17"/>
        <v>0</v>
      </c>
      <c r="F63" s="1">
        <f t="shared" si="18"/>
        <v>0</v>
      </c>
      <c r="G63" s="1">
        <f t="shared" si="19"/>
        <v>0</v>
      </c>
    </row>
    <row r="64" spans="1:7" x14ac:dyDescent="0.25">
      <c r="A64" s="10" t="s">
        <v>270</v>
      </c>
      <c r="B64" s="65">
        <v>0</v>
      </c>
      <c r="C64" s="65">
        <v>0</v>
      </c>
      <c r="D64" s="4"/>
      <c r="E64" s="1">
        <f t="shared" si="17"/>
        <v>0</v>
      </c>
      <c r="F64" s="1">
        <f t="shared" si="18"/>
        <v>0</v>
      </c>
      <c r="G64" s="1">
        <f t="shared" si="19"/>
        <v>0</v>
      </c>
    </row>
    <row r="65" spans="1:7" x14ac:dyDescent="0.25">
      <c r="A65" s="10" t="s">
        <v>13</v>
      </c>
      <c r="B65" s="65">
        <v>0</v>
      </c>
      <c r="C65" s="65">
        <v>0</v>
      </c>
      <c r="D65" s="4"/>
      <c r="E65" s="1">
        <f t="shared" si="17"/>
        <v>0</v>
      </c>
      <c r="F65" s="1">
        <f t="shared" si="18"/>
        <v>0</v>
      </c>
      <c r="G65" s="1">
        <f t="shared" si="19"/>
        <v>0</v>
      </c>
    </row>
    <row r="66" spans="1:7" x14ac:dyDescent="0.25">
      <c r="A66" s="15" t="s">
        <v>14</v>
      </c>
      <c r="B66" s="39">
        <f>SUM(B60:B65)</f>
        <v>0</v>
      </c>
      <c r="C66" s="39">
        <f>SUM(C60:C65)</f>
        <v>0</v>
      </c>
      <c r="D66" s="89" t="s">
        <v>28</v>
      </c>
      <c r="E66" s="90"/>
      <c r="F66" s="51">
        <f>SUM(F60:F65)</f>
        <v>0</v>
      </c>
      <c r="G66" s="51">
        <f>SUM(G60:G65)</f>
        <v>0</v>
      </c>
    </row>
    <row r="67" spans="1:7" ht="36" x14ac:dyDescent="0.25">
      <c r="A67" s="13" t="s">
        <v>6</v>
      </c>
      <c r="B67" s="5" t="s">
        <v>19</v>
      </c>
      <c r="C67" s="5" t="s">
        <v>20</v>
      </c>
      <c r="D67" s="3" t="s">
        <v>24</v>
      </c>
      <c r="E67" s="3" t="s">
        <v>25</v>
      </c>
      <c r="F67" s="3" t="s">
        <v>26</v>
      </c>
      <c r="G67" s="3" t="s">
        <v>27</v>
      </c>
    </row>
    <row r="68" spans="1:7" x14ac:dyDescent="0.25">
      <c r="A68" s="10" t="s">
        <v>9</v>
      </c>
      <c r="B68" s="65">
        <v>0</v>
      </c>
      <c r="C68" s="65">
        <v>0</v>
      </c>
      <c r="D68" s="4"/>
      <c r="E68" s="1">
        <f>D68*80%</f>
        <v>0</v>
      </c>
      <c r="F68" s="1">
        <f>B68*D68</f>
        <v>0</v>
      </c>
      <c r="G68" s="1">
        <f>C68*E68</f>
        <v>0</v>
      </c>
    </row>
    <row r="69" spans="1:7" x14ac:dyDescent="0.25">
      <c r="A69" s="10" t="s">
        <v>10</v>
      </c>
      <c r="B69" s="65">
        <v>0</v>
      </c>
      <c r="C69" s="65">
        <v>0</v>
      </c>
      <c r="D69" s="4"/>
      <c r="E69" s="1">
        <f t="shared" ref="E69:E73" si="20">D69*80%</f>
        <v>0</v>
      </c>
      <c r="F69" s="1">
        <f t="shared" ref="F69:F73" si="21">B69*D69</f>
        <v>0</v>
      </c>
      <c r="G69" s="1">
        <f t="shared" ref="G69:G73" si="22">C69*E69</f>
        <v>0</v>
      </c>
    </row>
    <row r="70" spans="1:7" x14ac:dyDescent="0.25">
      <c r="A70" s="10" t="s">
        <v>11</v>
      </c>
      <c r="B70" s="65">
        <v>0</v>
      </c>
      <c r="C70" s="65">
        <v>0</v>
      </c>
      <c r="D70" s="4"/>
      <c r="E70" s="1">
        <f t="shared" si="20"/>
        <v>0</v>
      </c>
      <c r="F70" s="1">
        <f t="shared" si="21"/>
        <v>0</v>
      </c>
      <c r="G70" s="1">
        <f t="shared" si="22"/>
        <v>0</v>
      </c>
    </row>
    <row r="71" spans="1:7" x14ac:dyDescent="0.25">
      <c r="A71" s="10" t="s">
        <v>12</v>
      </c>
      <c r="B71" s="65">
        <v>0</v>
      </c>
      <c r="C71" s="65">
        <v>0</v>
      </c>
      <c r="D71" s="4"/>
      <c r="E71" s="1">
        <f t="shared" si="20"/>
        <v>0</v>
      </c>
      <c r="F71" s="1">
        <f t="shared" si="21"/>
        <v>0</v>
      </c>
      <c r="G71" s="1">
        <f t="shared" si="22"/>
        <v>0</v>
      </c>
    </row>
    <row r="72" spans="1:7" x14ac:dyDescent="0.25">
      <c r="A72" s="10" t="s">
        <v>270</v>
      </c>
      <c r="B72" s="65">
        <v>0</v>
      </c>
      <c r="C72" s="65">
        <v>0</v>
      </c>
      <c r="D72" s="4"/>
      <c r="E72" s="1">
        <f t="shared" si="20"/>
        <v>0</v>
      </c>
      <c r="F72" s="1">
        <f t="shared" si="21"/>
        <v>0</v>
      </c>
      <c r="G72" s="1">
        <f t="shared" si="22"/>
        <v>0</v>
      </c>
    </row>
    <row r="73" spans="1:7" x14ac:dyDescent="0.25">
      <c r="A73" s="10" t="s">
        <v>13</v>
      </c>
      <c r="B73" s="65">
        <v>0</v>
      </c>
      <c r="C73" s="65">
        <v>0</v>
      </c>
      <c r="D73" s="4"/>
      <c r="E73" s="1">
        <f t="shared" si="20"/>
        <v>0</v>
      </c>
      <c r="F73" s="1">
        <f t="shared" si="21"/>
        <v>0</v>
      </c>
      <c r="G73" s="1">
        <f t="shared" si="22"/>
        <v>0</v>
      </c>
    </row>
    <row r="74" spans="1:7" x14ac:dyDescent="0.25">
      <c r="A74" s="15" t="s">
        <v>14</v>
      </c>
      <c r="B74" s="39">
        <f>SUM(B68:B73)</f>
        <v>0</v>
      </c>
      <c r="C74" s="39">
        <f>SUM(C68:C73)</f>
        <v>0</v>
      </c>
      <c r="D74" s="89" t="s">
        <v>28</v>
      </c>
      <c r="E74" s="90"/>
      <c r="F74" s="51">
        <f>SUM(F68:F73)</f>
        <v>0</v>
      </c>
      <c r="G74" s="51">
        <f>SUM(G68:G73)</f>
        <v>0</v>
      </c>
    </row>
    <row r="75" spans="1:7" ht="36" x14ac:dyDescent="0.25">
      <c r="A75" s="13" t="s">
        <v>7</v>
      </c>
      <c r="B75" s="5" t="s">
        <v>19</v>
      </c>
      <c r="C75" s="5" t="s">
        <v>20</v>
      </c>
      <c r="D75" s="3" t="s">
        <v>24</v>
      </c>
      <c r="E75" s="3" t="s">
        <v>25</v>
      </c>
      <c r="F75" s="3" t="s">
        <v>26</v>
      </c>
      <c r="G75" s="3" t="s">
        <v>27</v>
      </c>
    </row>
    <row r="76" spans="1:7" x14ac:dyDescent="0.25">
      <c r="A76" s="10" t="s">
        <v>9</v>
      </c>
      <c r="B76" s="65">
        <v>0</v>
      </c>
      <c r="C76" s="65">
        <v>0</v>
      </c>
      <c r="D76" s="4"/>
      <c r="E76" s="1">
        <f>D76*80%</f>
        <v>0</v>
      </c>
      <c r="F76" s="1">
        <f>B76*D76</f>
        <v>0</v>
      </c>
      <c r="G76" s="1">
        <f>C76*E76</f>
        <v>0</v>
      </c>
    </row>
    <row r="77" spans="1:7" x14ac:dyDescent="0.25">
      <c r="A77" s="10" t="s">
        <v>10</v>
      </c>
      <c r="B77" s="65">
        <v>0</v>
      </c>
      <c r="C77" s="65">
        <v>0</v>
      </c>
      <c r="D77" s="4"/>
      <c r="E77" s="1">
        <f t="shared" ref="E77:E81" si="23">D77*80%</f>
        <v>0</v>
      </c>
      <c r="F77" s="1">
        <f t="shared" ref="F77:F81" si="24">B77*D77</f>
        <v>0</v>
      </c>
      <c r="G77" s="1">
        <f t="shared" ref="G77:G81" si="25">C77*E77</f>
        <v>0</v>
      </c>
    </row>
    <row r="78" spans="1:7" x14ac:dyDescent="0.25">
      <c r="A78" s="10" t="s">
        <v>11</v>
      </c>
      <c r="B78" s="65">
        <v>0</v>
      </c>
      <c r="C78" s="65">
        <v>0</v>
      </c>
      <c r="D78" s="4"/>
      <c r="E78" s="1">
        <f t="shared" si="23"/>
        <v>0</v>
      </c>
      <c r="F78" s="1">
        <f t="shared" si="24"/>
        <v>0</v>
      </c>
      <c r="G78" s="1">
        <f t="shared" si="25"/>
        <v>0</v>
      </c>
    </row>
    <row r="79" spans="1:7" x14ac:dyDescent="0.25">
      <c r="A79" s="10" t="s">
        <v>12</v>
      </c>
      <c r="B79" s="65">
        <v>0</v>
      </c>
      <c r="C79" s="65">
        <v>0</v>
      </c>
      <c r="D79" s="4"/>
      <c r="E79" s="1">
        <f t="shared" si="23"/>
        <v>0</v>
      </c>
      <c r="F79" s="1">
        <f t="shared" si="24"/>
        <v>0</v>
      </c>
      <c r="G79" s="1">
        <f t="shared" si="25"/>
        <v>0</v>
      </c>
    </row>
    <row r="80" spans="1:7" x14ac:dyDescent="0.25">
      <c r="A80" s="10" t="s">
        <v>270</v>
      </c>
      <c r="B80" s="65">
        <v>0</v>
      </c>
      <c r="C80" s="65">
        <v>0</v>
      </c>
      <c r="D80" s="4"/>
      <c r="E80" s="1">
        <f t="shared" si="23"/>
        <v>0</v>
      </c>
      <c r="F80" s="1">
        <f t="shared" si="24"/>
        <v>0</v>
      </c>
      <c r="G80" s="1">
        <f t="shared" si="25"/>
        <v>0</v>
      </c>
    </row>
    <row r="81" spans="1:7" x14ac:dyDescent="0.25">
      <c r="A81" s="10" t="s">
        <v>13</v>
      </c>
      <c r="B81" s="65">
        <v>0</v>
      </c>
      <c r="C81" s="65">
        <v>0</v>
      </c>
      <c r="D81" s="4"/>
      <c r="E81" s="1">
        <f t="shared" si="23"/>
        <v>0</v>
      </c>
      <c r="F81" s="1">
        <f t="shared" si="24"/>
        <v>0</v>
      </c>
      <c r="G81" s="1">
        <f t="shared" si="25"/>
        <v>0</v>
      </c>
    </row>
    <row r="82" spans="1:7" x14ac:dyDescent="0.25">
      <c r="A82" s="15" t="s">
        <v>14</v>
      </c>
      <c r="B82" s="39">
        <f>SUM(B76:B81)</f>
        <v>0</v>
      </c>
      <c r="C82" s="39">
        <f>SUM(C76:C81)</f>
        <v>0</v>
      </c>
      <c r="D82" s="89" t="s">
        <v>28</v>
      </c>
      <c r="E82" s="90"/>
      <c r="F82" s="51">
        <f>SUM(F76:F81)</f>
        <v>0</v>
      </c>
      <c r="G82" s="51">
        <f>SUM(G76:G81)</f>
        <v>0</v>
      </c>
    </row>
    <row r="83" spans="1:7" ht="36" x14ac:dyDescent="0.25">
      <c r="A83" s="11" t="s">
        <v>16</v>
      </c>
      <c r="B83" s="5" t="s">
        <v>19</v>
      </c>
      <c r="C83" s="5" t="s">
        <v>20</v>
      </c>
      <c r="D83" s="3" t="s">
        <v>24</v>
      </c>
      <c r="E83" s="3" t="s">
        <v>25</v>
      </c>
      <c r="F83" s="3" t="s">
        <v>26</v>
      </c>
      <c r="G83" s="3" t="s">
        <v>27</v>
      </c>
    </row>
    <row r="84" spans="1:7" x14ac:dyDescent="0.25">
      <c r="A84" s="10" t="s">
        <v>9</v>
      </c>
      <c r="B84" s="65">
        <v>0</v>
      </c>
      <c r="C84" s="65">
        <v>0</v>
      </c>
      <c r="D84" s="4"/>
      <c r="E84" s="1">
        <f>D84*80%</f>
        <v>0</v>
      </c>
      <c r="F84" s="1">
        <f>B84*D84</f>
        <v>0</v>
      </c>
      <c r="G84" s="1">
        <f>C84*E84</f>
        <v>0</v>
      </c>
    </row>
    <row r="85" spans="1:7" x14ac:dyDescent="0.25">
      <c r="A85" s="10" t="s">
        <v>10</v>
      </c>
      <c r="B85" s="65">
        <v>0</v>
      </c>
      <c r="C85" s="65">
        <v>0</v>
      </c>
      <c r="D85" s="4"/>
      <c r="E85" s="1">
        <f t="shared" ref="E85:E89" si="26">D85*80%</f>
        <v>0</v>
      </c>
      <c r="F85" s="1">
        <f t="shared" ref="F85:F89" si="27">B85*D85</f>
        <v>0</v>
      </c>
      <c r="G85" s="1">
        <f t="shared" ref="G85:G89" si="28">C85*E85</f>
        <v>0</v>
      </c>
    </row>
    <row r="86" spans="1:7" x14ac:dyDescent="0.25">
      <c r="A86" s="10" t="s">
        <v>11</v>
      </c>
      <c r="B86" s="65">
        <v>0</v>
      </c>
      <c r="C86" s="65">
        <v>0</v>
      </c>
      <c r="D86" s="4"/>
      <c r="E86" s="1">
        <f t="shared" si="26"/>
        <v>0</v>
      </c>
      <c r="F86" s="1">
        <f t="shared" si="27"/>
        <v>0</v>
      </c>
      <c r="G86" s="1">
        <f t="shared" si="28"/>
        <v>0</v>
      </c>
    </row>
    <row r="87" spans="1:7" x14ac:dyDescent="0.25">
      <c r="A87" s="10" t="s">
        <v>12</v>
      </c>
      <c r="B87" s="65">
        <v>0</v>
      </c>
      <c r="C87" s="65">
        <v>0</v>
      </c>
      <c r="D87" s="4"/>
      <c r="E87" s="1">
        <f t="shared" si="26"/>
        <v>0</v>
      </c>
      <c r="F87" s="1">
        <f t="shared" si="27"/>
        <v>0</v>
      </c>
      <c r="G87" s="1">
        <f t="shared" si="28"/>
        <v>0</v>
      </c>
    </row>
    <row r="88" spans="1:7" x14ac:dyDescent="0.25">
      <c r="A88" s="10" t="s">
        <v>270</v>
      </c>
      <c r="B88" s="65">
        <v>0</v>
      </c>
      <c r="C88" s="65">
        <v>0</v>
      </c>
      <c r="D88" s="4"/>
      <c r="E88" s="1">
        <f t="shared" si="26"/>
        <v>0</v>
      </c>
      <c r="F88" s="1">
        <f t="shared" si="27"/>
        <v>0</v>
      </c>
      <c r="G88" s="1">
        <f t="shared" si="28"/>
        <v>0</v>
      </c>
    </row>
    <row r="89" spans="1:7" x14ac:dyDescent="0.25">
      <c r="A89" s="10" t="s">
        <v>13</v>
      </c>
      <c r="B89" s="6">
        <v>0</v>
      </c>
      <c r="C89" s="6">
        <v>0</v>
      </c>
      <c r="D89" s="4"/>
      <c r="E89" s="1">
        <f t="shared" si="26"/>
        <v>0</v>
      </c>
      <c r="F89" s="1">
        <f t="shared" si="27"/>
        <v>0</v>
      </c>
      <c r="G89" s="1">
        <f t="shared" si="28"/>
        <v>0</v>
      </c>
    </row>
    <row r="90" spans="1:7" x14ac:dyDescent="0.25">
      <c r="A90" s="15" t="s">
        <v>14</v>
      </c>
      <c r="B90" s="39">
        <f>SUM(B84:B89)</f>
        <v>0</v>
      </c>
      <c r="C90" s="39">
        <f>SUM(C84:C89)</f>
        <v>0</v>
      </c>
      <c r="D90" s="89" t="s">
        <v>28</v>
      </c>
      <c r="E90" s="90"/>
      <c r="F90" s="51">
        <f>SUM(F84:F89)</f>
        <v>0</v>
      </c>
      <c r="G90" s="51">
        <f>SUM(G84:G89)</f>
        <v>0</v>
      </c>
    </row>
    <row r="91" spans="1:7" ht="36" x14ac:dyDescent="0.25">
      <c r="A91" s="11" t="s">
        <v>17</v>
      </c>
      <c r="B91" s="5" t="s">
        <v>19</v>
      </c>
      <c r="C91" s="5" t="s">
        <v>20</v>
      </c>
      <c r="D91" s="3" t="s">
        <v>24</v>
      </c>
      <c r="E91" s="3" t="s">
        <v>25</v>
      </c>
      <c r="F91" s="3" t="s">
        <v>26</v>
      </c>
      <c r="G91" s="3" t="s">
        <v>27</v>
      </c>
    </row>
    <row r="92" spans="1:7" x14ac:dyDescent="0.25">
      <c r="A92" s="10" t="s">
        <v>9</v>
      </c>
      <c r="B92" s="65">
        <v>0</v>
      </c>
      <c r="C92" s="65">
        <v>0</v>
      </c>
      <c r="D92" s="4"/>
      <c r="E92" s="1">
        <f>D92*80%</f>
        <v>0</v>
      </c>
      <c r="F92" s="1">
        <f>B92*D92</f>
        <v>0</v>
      </c>
      <c r="G92" s="1">
        <f>C92*E92</f>
        <v>0</v>
      </c>
    </row>
    <row r="93" spans="1:7" x14ac:dyDescent="0.25">
      <c r="A93" s="10" t="s">
        <v>10</v>
      </c>
      <c r="B93" s="65">
        <v>0</v>
      </c>
      <c r="C93" s="65">
        <v>0</v>
      </c>
      <c r="D93" s="4"/>
      <c r="E93" s="1">
        <f t="shared" ref="E93:E97" si="29">D93*80%</f>
        <v>0</v>
      </c>
      <c r="F93" s="1">
        <f t="shared" ref="F93:F97" si="30">B93*D93</f>
        <v>0</v>
      </c>
      <c r="G93" s="1">
        <f t="shared" ref="G93:G97" si="31">C93*E93</f>
        <v>0</v>
      </c>
    </row>
    <row r="94" spans="1:7" x14ac:dyDescent="0.25">
      <c r="A94" s="10" t="s">
        <v>11</v>
      </c>
      <c r="B94" s="65">
        <v>0</v>
      </c>
      <c r="C94" s="65">
        <v>0</v>
      </c>
      <c r="D94" s="4"/>
      <c r="E94" s="1">
        <f t="shared" si="29"/>
        <v>0</v>
      </c>
      <c r="F94" s="1">
        <f t="shared" si="30"/>
        <v>0</v>
      </c>
      <c r="G94" s="1">
        <f t="shared" si="31"/>
        <v>0</v>
      </c>
    </row>
    <row r="95" spans="1:7" x14ac:dyDescent="0.25">
      <c r="A95" s="10" t="s">
        <v>12</v>
      </c>
      <c r="B95" s="65">
        <v>0</v>
      </c>
      <c r="C95" s="65">
        <v>0</v>
      </c>
      <c r="D95" s="4"/>
      <c r="E95" s="1">
        <f t="shared" si="29"/>
        <v>0</v>
      </c>
      <c r="F95" s="1">
        <f t="shared" si="30"/>
        <v>0</v>
      </c>
      <c r="G95" s="1">
        <f t="shared" si="31"/>
        <v>0</v>
      </c>
    </row>
    <row r="96" spans="1:7" x14ac:dyDescent="0.25">
      <c r="A96" s="10" t="s">
        <v>270</v>
      </c>
      <c r="B96" s="65">
        <v>0</v>
      </c>
      <c r="C96" s="65">
        <v>0</v>
      </c>
      <c r="D96" s="4"/>
      <c r="E96" s="1">
        <f t="shared" si="29"/>
        <v>0</v>
      </c>
      <c r="F96" s="1">
        <f t="shared" si="30"/>
        <v>0</v>
      </c>
      <c r="G96" s="1">
        <f t="shared" si="31"/>
        <v>0</v>
      </c>
    </row>
    <row r="97" spans="1:7" x14ac:dyDescent="0.25">
      <c r="A97" s="10" t="s">
        <v>13</v>
      </c>
      <c r="B97" s="65">
        <v>0</v>
      </c>
      <c r="C97" s="65">
        <v>0</v>
      </c>
      <c r="D97" s="4"/>
      <c r="E97" s="1">
        <f t="shared" si="29"/>
        <v>0</v>
      </c>
      <c r="F97" s="1">
        <f t="shared" si="30"/>
        <v>0</v>
      </c>
      <c r="G97" s="1">
        <f t="shared" si="31"/>
        <v>0</v>
      </c>
    </row>
    <row r="98" spans="1:7" x14ac:dyDescent="0.25">
      <c r="A98" s="15" t="s">
        <v>14</v>
      </c>
      <c r="B98" s="39">
        <f>SUM(B92:B97)</f>
        <v>0</v>
      </c>
      <c r="C98" s="39">
        <f>SUM(C92:C97)</f>
        <v>0</v>
      </c>
      <c r="D98" s="89" t="s">
        <v>28</v>
      </c>
      <c r="E98" s="90"/>
      <c r="F98" s="51">
        <f>SUM(F92:F97)</f>
        <v>0</v>
      </c>
      <c r="G98" s="51">
        <f>SUM(G92:G97)</f>
        <v>0</v>
      </c>
    </row>
    <row r="99" spans="1:7" x14ac:dyDescent="0.25">
      <c r="A99" s="2" t="s">
        <v>14</v>
      </c>
      <c r="B99" s="7">
        <f>B10+B18+B26+B34+B42+B50+B58+B66+B74+B82+B90+B98</f>
        <v>6204</v>
      </c>
      <c r="C99" s="7">
        <f>C26+C34+C42+C50+C58+C66+C74+C82+C90+C98</f>
        <v>789</v>
      </c>
      <c r="F99" s="50">
        <f>F98+F90+F82+F74+F66+F58+F50+F42+F34+F26+F18+F10</f>
        <v>0</v>
      </c>
      <c r="G99" s="50">
        <f>G98+G90+G82++G74+G66+G58+G50+G42+G34+G26</f>
        <v>0</v>
      </c>
    </row>
    <row r="100" spans="1:7" x14ac:dyDescent="0.25">
      <c r="A100" s="2" t="s">
        <v>21</v>
      </c>
      <c r="B100" s="91">
        <f>(B99+C99)</f>
        <v>6993</v>
      </c>
      <c r="C100" s="91"/>
      <c r="F100" s="92">
        <f>F99+G99</f>
        <v>0</v>
      </c>
      <c r="G100" s="93"/>
    </row>
    <row r="101" spans="1:7" s="17" customFormat="1" x14ac:dyDescent="0.25">
      <c r="A101" s="74" t="s">
        <v>29</v>
      </c>
      <c r="B101" s="74"/>
      <c r="C101" s="74"/>
      <c r="D101" s="74"/>
      <c r="E101" s="74"/>
      <c r="F101" s="75">
        <f>F100*2%</f>
        <v>0</v>
      </c>
      <c r="G101" s="75"/>
    </row>
    <row r="102" spans="1:7" s="17" customFormat="1" x14ac:dyDescent="0.25">
      <c r="A102" s="74" t="s">
        <v>242</v>
      </c>
      <c r="B102" s="74"/>
      <c r="C102" s="74"/>
      <c r="D102" s="74"/>
      <c r="E102" s="74"/>
      <c r="F102" s="75">
        <f>F100*5%</f>
        <v>0</v>
      </c>
      <c r="G102" s="75"/>
    </row>
    <row r="103" spans="1:7" s="17" customFormat="1" x14ac:dyDescent="0.25">
      <c r="A103" s="74" t="s">
        <v>30</v>
      </c>
      <c r="B103" s="74"/>
      <c r="C103" s="74"/>
      <c r="D103" s="74"/>
      <c r="E103" s="74"/>
      <c r="F103" s="75">
        <f>F100+F101+F102</f>
        <v>0</v>
      </c>
      <c r="G103" s="75"/>
    </row>
    <row r="104" spans="1:7" s="17" customFormat="1" x14ac:dyDescent="0.25">
      <c r="A104" s="74" t="s">
        <v>31</v>
      </c>
      <c r="B104" s="74"/>
      <c r="C104" s="74"/>
      <c r="D104" s="74"/>
      <c r="E104" s="74"/>
      <c r="F104" s="75">
        <f>F103*12</f>
        <v>0</v>
      </c>
      <c r="G104" s="75"/>
    </row>
  </sheetData>
  <sheetProtection algorithmName="SHA-512" hashValue="NI/2USC48hGTLt1UqR6x6Iu0/yLyztQ88wbku+lYeZP/dwnKHmKafYrMB4Bk0grMcpTrC9SZgP0LACbzKdQE+g==" saltValue="Zm4SYNqSvoNK2oM4xCIwtQ==" spinCount="100000" sheet="1" objects="1" scenarios="1"/>
  <mergeCells count="71">
    <mergeCell ref="F16:G16"/>
    <mergeCell ref="F17:G17"/>
    <mergeCell ref="B18:C18"/>
    <mergeCell ref="F18:G18"/>
    <mergeCell ref="A1:G1"/>
    <mergeCell ref="B15:C15"/>
    <mergeCell ref="D15:E15"/>
    <mergeCell ref="F15:G15"/>
    <mergeCell ref="F13:G13"/>
    <mergeCell ref="F14:G14"/>
    <mergeCell ref="B10:C10"/>
    <mergeCell ref="B12:C12"/>
    <mergeCell ref="D12:E12"/>
    <mergeCell ref="F12:G12"/>
    <mergeCell ref="D10:E10"/>
    <mergeCell ref="F10:G10"/>
    <mergeCell ref="B100:C100"/>
    <mergeCell ref="F100:G100"/>
    <mergeCell ref="D58:E58"/>
    <mergeCell ref="D66:E66"/>
    <mergeCell ref="D74:E74"/>
    <mergeCell ref="D82:E82"/>
    <mergeCell ref="D90:E90"/>
    <mergeCell ref="D98:E98"/>
    <mergeCell ref="D50:E50"/>
    <mergeCell ref="D26:E26"/>
    <mergeCell ref="D34:E34"/>
    <mergeCell ref="D42:E42"/>
    <mergeCell ref="B13:C13"/>
    <mergeCell ref="D13:E13"/>
    <mergeCell ref="D18:E18"/>
    <mergeCell ref="B17:C17"/>
    <mergeCell ref="D17:E17"/>
    <mergeCell ref="B16:C16"/>
    <mergeCell ref="D16:E16"/>
    <mergeCell ref="B14:C14"/>
    <mergeCell ref="D14:E14"/>
    <mergeCell ref="F7:G7"/>
    <mergeCell ref="B8:C8"/>
    <mergeCell ref="D8:E8"/>
    <mergeCell ref="F8:G8"/>
    <mergeCell ref="B9:C9"/>
    <mergeCell ref="D9:E9"/>
    <mergeCell ref="F9:G9"/>
    <mergeCell ref="B2:C2"/>
    <mergeCell ref="D2:G2"/>
    <mergeCell ref="B3:C3"/>
    <mergeCell ref="D3:E3"/>
    <mergeCell ref="F3:G3"/>
    <mergeCell ref="B4:C4"/>
    <mergeCell ref="D4:E4"/>
    <mergeCell ref="F4:G4"/>
    <mergeCell ref="A101:E101"/>
    <mergeCell ref="F101:G101"/>
    <mergeCell ref="B5:C5"/>
    <mergeCell ref="D5:E5"/>
    <mergeCell ref="F5:G5"/>
    <mergeCell ref="B6:C6"/>
    <mergeCell ref="D6:E6"/>
    <mergeCell ref="F6:G6"/>
    <mergeCell ref="B11:C11"/>
    <mergeCell ref="D11:E11"/>
    <mergeCell ref="F11:G11"/>
    <mergeCell ref="B7:C7"/>
    <mergeCell ref="D7:E7"/>
    <mergeCell ref="A102:E102"/>
    <mergeCell ref="F102:G102"/>
    <mergeCell ref="A103:E103"/>
    <mergeCell ref="F103:G103"/>
    <mergeCell ref="A104:E104"/>
    <mergeCell ref="F104:G10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opLeftCell="A31" workbookViewId="0">
      <selection activeCell="C2" sqref="C2"/>
    </sheetView>
  </sheetViews>
  <sheetFormatPr defaultRowHeight="15" x14ac:dyDescent="0.25"/>
  <cols>
    <col min="1" max="1" width="60.85546875" style="9" customWidth="1"/>
    <col min="2" max="2" width="12.85546875" style="9" customWidth="1"/>
    <col min="3" max="3" width="13.85546875" style="16" customWidth="1"/>
  </cols>
  <sheetData>
    <row r="1" spans="1:3" ht="25.5" x14ac:dyDescent="0.25">
      <c r="A1" s="59" t="s">
        <v>42</v>
      </c>
      <c r="B1" s="60" t="s">
        <v>43</v>
      </c>
      <c r="C1" s="61" t="s">
        <v>129</v>
      </c>
    </row>
    <row r="2" spans="1:3" x14ac:dyDescent="0.25">
      <c r="A2" s="62" t="s">
        <v>44</v>
      </c>
      <c r="B2" s="63" t="s">
        <v>45</v>
      </c>
      <c r="C2" s="64"/>
    </row>
    <row r="3" spans="1:3" x14ac:dyDescent="0.25">
      <c r="A3" s="62" t="s">
        <v>46</v>
      </c>
      <c r="B3" s="63" t="s">
        <v>47</v>
      </c>
      <c r="C3" s="64"/>
    </row>
    <row r="4" spans="1:3" x14ac:dyDescent="0.25">
      <c r="A4" s="62" t="s">
        <v>48</v>
      </c>
      <c r="B4" s="63" t="s">
        <v>49</v>
      </c>
      <c r="C4" s="64"/>
    </row>
    <row r="5" spans="1:3" x14ac:dyDescent="0.25">
      <c r="A5" s="62" t="s">
        <v>50</v>
      </c>
      <c r="B5" s="63" t="s">
        <v>51</v>
      </c>
      <c r="C5" s="64"/>
    </row>
    <row r="6" spans="1:3" x14ac:dyDescent="0.25">
      <c r="A6" s="62" t="s">
        <v>52</v>
      </c>
      <c r="B6" s="63" t="s">
        <v>53</v>
      </c>
      <c r="C6" s="64"/>
    </row>
    <row r="7" spans="1:3" x14ac:dyDescent="0.25">
      <c r="A7" s="62" t="s">
        <v>54</v>
      </c>
      <c r="B7" s="63" t="s">
        <v>55</v>
      </c>
      <c r="C7" s="64"/>
    </row>
    <row r="8" spans="1:3" x14ac:dyDescent="0.25">
      <c r="A8" s="62" t="s">
        <v>56</v>
      </c>
      <c r="B8" s="63" t="s">
        <v>57</v>
      </c>
      <c r="C8" s="64"/>
    </row>
    <row r="9" spans="1:3" x14ac:dyDescent="0.25">
      <c r="A9" s="62" t="s">
        <v>58</v>
      </c>
      <c r="B9" s="63" t="s">
        <v>59</v>
      </c>
      <c r="C9" s="64"/>
    </row>
    <row r="10" spans="1:3" x14ac:dyDescent="0.25">
      <c r="A10" s="62" t="s">
        <v>60</v>
      </c>
      <c r="B10" s="63" t="s">
        <v>45</v>
      </c>
      <c r="C10" s="64"/>
    </row>
    <row r="11" spans="1:3" x14ac:dyDescent="0.25">
      <c r="A11" s="62" t="s">
        <v>61</v>
      </c>
      <c r="B11" s="63" t="s">
        <v>51</v>
      </c>
      <c r="C11" s="64"/>
    </row>
    <row r="12" spans="1:3" x14ac:dyDescent="0.25">
      <c r="A12" s="62" t="s">
        <v>62</v>
      </c>
      <c r="B12" s="63" t="s">
        <v>51</v>
      </c>
      <c r="C12" s="64"/>
    </row>
    <row r="13" spans="1:3" x14ac:dyDescent="0.25">
      <c r="A13" s="62" t="s">
        <v>63</v>
      </c>
      <c r="B13" s="63" t="s">
        <v>64</v>
      </c>
      <c r="C13" s="64"/>
    </row>
    <row r="14" spans="1:3" x14ac:dyDescent="0.25">
      <c r="A14" s="62" t="s">
        <v>65</v>
      </c>
      <c r="B14" s="63" t="s">
        <v>64</v>
      </c>
      <c r="C14" s="64"/>
    </row>
    <row r="15" spans="1:3" x14ac:dyDescent="0.25">
      <c r="A15" s="62" t="s">
        <v>66</v>
      </c>
      <c r="B15" s="63" t="s">
        <v>64</v>
      </c>
      <c r="C15" s="64"/>
    </row>
    <row r="16" spans="1:3" x14ac:dyDescent="0.25">
      <c r="A16" s="62" t="s">
        <v>67</v>
      </c>
      <c r="B16" s="63" t="s">
        <v>68</v>
      </c>
      <c r="C16" s="64"/>
    </row>
    <row r="17" spans="1:3" x14ac:dyDescent="0.25">
      <c r="A17" s="62" t="s">
        <v>69</v>
      </c>
      <c r="B17" s="63" t="s">
        <v>70</v>
      </c>
      <c r="C17" s="64"/>
    </row>
    <row r="18" spans="1:3" x14ac:dyDescent="0.25">
      <c r="A18" s="62" t="s">
        <v>71</v>
      </c>
      <c r="B18" s="63" t="s">
        <v>70</v>
      </c>
      <c r="C18" s="64"/>
    </row>
    <row r="19" spans="1:3" x14ac:dyDescent="0.25">
      <c r="A19" s="62" t="s">
        <v>72</v>
      </c>
      <c r="B19" s="63" t="s">
        <v>73</v>
      </c>
      <c r="C19" s="64"/>
    </row>
    <row r="20" spans="1:3" x14ac:dyDescent="0.25">
      <c r="A20" s="62" t="s">
        <v>74</v>
      </c>
      <c r="B20" s="63" t="s">
        <v>73</v>
      </c>
      <c r="C20" s="64"/>
    </row>
    <row r="21" spans="1:3" x14ac:dyDescent="0.25">
      <c r="A21" s="62" t="s">
        <v>75</v>
      </c>
      <c r="B21" s="63" t="s">
        <v>70</v>
      </c>
      <c r="C21" s="64"/>
    </row>
    <row r="22" spans="1:3" x14ac:dyDescent="0.25">
      <c r="A22" s="62" t="s">
        <v>76</v>
      </c>
      <c r="B22" s="63" t="s">
        <v>77</v>
      </c>
      <c r="C22" s="64"/>
    </row>
    <row r="23" spans="1:3" x14ac:dyDescent="0.25">
      <c r="A23" s="62" t="s">
        <v>78</v>
      </c>
      <c r="B23" s="63" t="s">
        <v>77</v>
      </c>
      <c r="C23" s="64"/>
    </row>
    <row r="24" spans="1:3" x14ac:dyDescent="0.25">
      <c r="A24" s="62" t="s">
        <v>79</v>
      </c>
      <c r="B24" s="63" t="s">
        <v>77</v>
      </c>
      <c r="C24" s="64"/>
    </row>
    <row r="25" spans="1:3" x14ac:dyDescent="0.25">
      <c r="A25" s="62" t="s">
        <v>80</v>
      </c>
      <c r="B25" s="63" t="s">
        <v>51</v>
      </c>
      <c r="C25" s="64"/>
    </row>
    <row r="26" spans="1:3" x14ac:dyDescent="0.25">
      <c r="A26" s="62" t="s">
        <v>81</v>
      </c>
      <c r="B26" s="63" t="s">
        <v>82</v>
      </c>
      <c r="C26" s="64"/>
    </row>
    <row r="27" spans="1:3" x14ac:dyDescent="0.25">
      <c r="A27" s="62" t="s">
        <v>83</v>
      </c>
      <c r="B27" s="63" t="s">
        <v>84</v>
      </c>
      <c r="C27" s="64"/>
    </row>
    <row r="28" spans="1:3" ht="25.5" x14ac:dyDescent="0.25">
      <c r="A28" s="62" t="s">
        <v>85</v>
      </c>
      <c r="B28" s="63" t="s">
        <v>84</v>
      </c>
      <c r="C28" s="64"/>
    </row>
    <row r="29" spans="1:3" x14ac:dyDescent="0.25">
      <c r="A29" s="62" t="s">
        <v>86</v>
      </c>
      <c r="B29" s="63" t="s">
        <v>84</v>
      </c>
      <c r="C29" s="64"/>
    </row>
    <row r="30" spans="1:3" x14ac:dyDescent="0.25">
      <c r="A30" s="62" t="s">
        <v>87</v>
      </c>
      <c r="B30" s="63" t="s">
        <v>45</v>
      </c>
      <c r="C30" s="64"/>
    </row>
    <row r="31" spans="1:3" x14ac:dyDescent="0.25">
      <c r="A31" s="62" t="s">
        <v>88</v>
      </c>
      <c r="B31" s="63" t="s">
        <v>84</v>
      </c>
      <c r="C31" s="64"/>
    </row>
    <row r="32" spans="1:3" ht="25.5" x14ac:dyDescent="0.25">
      <c r="A32" s="62" t="s">
        <v>89</v>
      </c>
      <c r="B32" s="63" t="s">
        <v>45</v>
      </c>
      <c r="C32" s="64"/>
    </row>
    <row r="33" spans="1:3" ht="25.5" x14ac:dyDescent="0.25">
      <c r="A33" s="62" t="s">
        <v>90</v>
      </c>
      <c r="B33" s="63" t="s">
        <v>84</v>
      </c>
      <c r="C33" s="64"/>
    </row>
    <row r="34" spans="1:3" x14ac:dyDescent="0.25">
      <c r="A34" s="62" t="s">
        <v>91</v>
      </c>
      <c r="B34" s="63" t="s">
        <v>45</v>
      </c>
      <c r="C34" s="64"/>
    </row>
    <row r="35" spans="1:3" ht="25.5" x14ac:dyDescent="0.25">
      <c r="A35" s="62" t="s">
        <v>92</v>
      </c>
      <c r="B35" s="63" t="s">
        <v>45</v>
      </c>
      <c r="C35" s="64"/>
    </row>
    <row r="36" spans="1:3" x14ac:dyDescent="0.25">
      <c r="A36" s="62" t="s">
        <v>93</v>
      </c>
      <c r="B36" s="63" t="s">
        <v>45</v>
      </c>
      <c r="C36" s="64"/>
    </row>
    <row r="37" spans="1:3" ht="38.25" x14ac:dyDescent="0.25">
      <c r="A37" s="62" t="s">
        <v>94</v>
      </c>
      <c r="B37" s="63" t="s">
        <v>45</v>
      </c>
      <c r="C37" s="64"/>
    </row>
    <row r="38" spans="1:3" ht="25.5" x14ac:dyDescent="0.25">
      <c r="A38" s="62" t="s">
        <v>95</v>
      </c>
      <c r="B38" s="63" t="s">
        <v>45</v>
      </c>
      <c r="C38" s="64"/>
    </row>
    <row r="39" spans="1:3" ht="38.25" x14ac:dyDescent="0.25">
      <c r="A39" s="62" t="s">
        <v>96</v>
      </c>
      <c r="B39" s="63" t="s">
        <v>45</v>
      </c>
      <c r="C39" s="64"/>
    </row>
    <row r="40" spans="1:3" ht="51" x14ac:dyDescent="0.25">
      <c r="A40" s="62" t="s">
        <v>97</v>
      </c>
      <c r="B40" s="63" t="s">
        <v>45</v>
      </c>
      <c r="C40" s="64"/>
    </row>
    <row r="41" spans="1:3" x14ac:dyDescent="0.25">
      <c r="A41" s="62" t="s">
        <v>98</v>
      </c>
      <c r="B41" s="63" t="s">
        <v>99</v>
      </c>
      <c r="C41" s="64"/>
    </row>
    <row r="42" spans="1:3" x14ac:dyDescent="0.25">
      <c r="A42" s="62" t="s">
        <v>100</v>
      </c>
      <c r="B42" s="63" t="s">
        <v>101</v>
      </c>
      <c r="C42" s="64"/>
    </row>
    <row r="43" spans="1:3" x14ac:dyDescent="0.25">
      <c r="A43" s="62" t="s">
        <v>102</v>
      </c>
      <c r="B43" s="63" t="s">
        <v>101</v>
      </c>
      <c r="C43" s="64"/>
    </row>
    <row r="44" spans="1:3" x14ac:dyDescent="0.25">
      <c r="A44" s="62" t="s">
        <v>103</v>
      </c>
      <c r="B44" s="63" t="s">
        <v>104</v>
      </c>
      <c r="C44" s="64"/>
    </row>
    <row r="45" spans="1:3" x14ac:dyDescent="0.25">
      <c r="A45" s="62" t="s">
        <v>105</v>
      </c>
      <c r="B45" s="63" t="s">
        <v>101</v>
      </c>
      <c r="C45" s="64"/>
    </row>
    <row r="46" spans="1:3" x14ac:dyDescent="0.25">
      <c r="A46" s="62" t="s">
        <v>106</v>
      </c>
      <c r="B46" s="63" t="s">
        <v>104</v>
      </c>
      <c r="C46" s="64"/>
    </row>
    <row r="47" spans="1:3" x14ac:dyDescent="0.25">
      <c r="A47" s="62" t="s">
        <v>107</v>
      </c>
      <c r="B47" s="63" t="s">
        <v>108</v>
      </c>
      <c r="C47" s="64"/>
    </row>
    <row r="48" spans="1:3" x14ac:dyDescent="0.25">
      <c r="A48" s="62" t="s">
        <v>109</v>
      </c>
      <c r="B48" s="63" t="s">
        <v>101</v>
      </c>
      <c r="C48" s="64"/>
    </row>
    <row r="49" spans="1:3" ht="25.5" x14ac:dyDescent="0.25">
      <c r="A49" s="62" t="s">
        <v>110</v>
      </c>
      <c r="B49" s="63" t="s">
        <v>101</v>
      </c>
      <c r="C49" s="64"/>
    </row>
    <row r="50" spans="1:3" x14ac:dyDescent="0.25">
      <c r="A50" s="62" t="s">
        <v>111</v>
      </c>
      <c r="B50" s="63" t="s">
        <v>84</v>
      </c>
      <c r="C50" s="64"/>
    </row>
    <row r="51" spans="1:3" x14ac:dyDescent="0.25">
      <c r="A51" s="62" t="s">
        <v>112</v>
      </c>
      <c r="B51" s="63" t="s">
        <v>84</v>
      </c>
      <c r="C51" s="64"/>
    </row>
    <row r="52" spans="1:3" ht="25.5" x14ac:dyDescent="0.25">
      <c r="A52" s="62" t="s">
        <v>113</v>
      </c>
      <c r="B52" s="63" t="s">
        <v>45</v>
      </c>
      <c r="C52" s="64"/>
    </row>
    <row r="53" spans="1:3" ht="38.25" x14ac:dyDescent="0.25">
      <c r="A53" s="62" t="s">
        <v>114</v>
      </c>
      <c r="B53" s="63" t="s">
        <v>45</v>
      </c>
      <c r="C53" s="64"/>
    </row>
    <row r="54" spans="1:3" ht="25.5" x14ac:dyDescent="0.25">
      <c r="A54" s="62" t="s">
        <v>115</v>
      </c>
      <c r="B54" s="63" t="s">
        <v>84</v>
      </c>
      <c r="C54" s="64"/>
    </row>
    <row r="55" spans="1:3" x14ac:dyDescent="0.25">
      <c r="A55" s="62" t="s">
        <v>116</v>
      </c>
      <c r="B55" s="63" t="s">
        <v>84</v>
      </c>
      <c r="C55" s="64"/>
    </row>
    <row r="56" spans="1:3" x14ac:dyDescent="0.25">
      <c r="A56" s="62" t="s">
        <v>117</v>
      </c>
      <c r="B56" s="63" t="s">
        <v>118</v>
      </c>
      <c r="C56" s="64"/>
    </row>
    <row r="57" spans="1:3" x14ac:dyDescent="0.25">
      <c r="A57" s="62" t="s">
        <v>119</v>
      </c>
      <c r="B57" s="63" t="s">
        <v>45</v>
      </c>
      <c r="C57" s="64"/>
    </row>
    <row r="58" spans="1:3" x14ac:dyDescent="0.25">
      <c r="A58" s="62" t="s">
        <v>120</v>
      </c>
      <c r="B58" s="63" t="s">
        <v>121</v>
      </c>
      <c r="C58" s="64"/>
    </row>
    <row r="59" spans="1:3" ht="25.5" x14ac:dyDescent="0.25">
      <c r="A59" s="62" t="s">
        <v>122</v>
      </c>
      <c r="B59" s="63" t="s">
        <v>45</v>
      </c>
      <c r="C59" s="64"/>
    </row>
    <row r="60" spans="1:3" x14ac:dyDescent="0.25">
      <c r="A60" s="62" t="s">
        <v>123</v>
      </c>
      <c r="B60" s="63" t="s">
        <v>124</v>
      </c>
      <c r="C60" s="64"/>
    </row>
    <row r="61" spans="1:3" ht="25.5" x14ac:dyDescent="0.25">
      <c r="A61" s="62" t="s">
        <v>125</v>
      </c>
      <c r="B61" s="63" t="s">
        <v>84</v>
      </c>
      <c r="C61" s="64"/>
    </row>
    <row r="62" spans="1:3" ht="25.5" x14ac:dyDescent="0.25">
      <c r="A62" s="62" t="s">
        <v>126</v>
      </c>
      <c r="B62" s="63" t="s">
        <v>45</v>
      </c>
      <c r="C62" s="64"/>
    </row>
    <row r="63" spans="1:3" ht="38.25" x14ac:dyDescent="0.25">
      <c r="A63" s="62" t="s">
        <v>127</v>
      </c>
      <c r="B63" s="63" t="s">
        <v>45</v>
      </c>
      <c r="C63" s="64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sqref="A1:C13"/>
    </sheetView>
  </sheetViews>
  <sheetFormatPr defaultRowHeight="15" x14ac:dyDescent="0.25"/>
  <cols>
    <col min="1" max="1" width="65" style="9" customWidth="1"/>
    <col min="2" max="2" width="19.28515625" style="9" bestFit="1" customWidth="1"/>
    <col min="3" max="3" width="14.85546875" style="16" customWidth="1"/>
  </cols>
  <sheetData>
    <row r="1" spans="1:3" ht="25.5" x14ac:dyDescent="0.25">
      <c r="A1" s="59" t="s">
        <v>42</v>
      </c>
      <c r="B1" s="60" t="s">
        <v>128</v>
      </c>
      <c r="C1" s="61" t="s">
        <v>129</v>
      </c>
    </row>
    <row r="2" spans="1:3" ht="51" x14ac:dyDescent="0.25">
      <c r="A2" s="62" t="s">
        <v>130</v>
      </c>
      <c r="B2" s="63" t="s">
        <v>45</v>
      </c>
      <c r="C2" s="64"/>
    </row>
    <row r="3" spans="1:3" ht="38.25" x14ac:dyDescent="0.25">
      <c r="A3" s="62" t="s">
        <v>131</v>
      </c>
      <c r="B3" s="63" t="s">
        <v>45</v>
      </c>
      <c r="C3" s="64"/>
    </row>
    <row r="4" spans="1:3" ht="25.5" x14ac:dyDescent="0.25">
      <c r="A4" s="62" t="s">
        <v>132</v>
      </c>
      <c r="B4" s="63" t="s">
        <v>45</v>
      </c>
      <c r="C4" s="64"/>
    </row>
    <row r="5" spans="1:3" ht="38.25" x14ac:dyDescent="0.25">
      <c r="A5" s="62" t="s">
        <v>133</v>
      </c>
      <c r="B5" s="63" t="s">
        <v>45</v>
      </c>
      <c r="C5" s="64"/>
    </row>
    <row r="6" spans="1:3" ht="38.25" x14ac:dyDescent="0.25">
      <c r="A6" s="62" t="s">
        <v>134</v>
      </c>
      <c r="B6" s="63" t="s">
        <v>45</v>
      </c>
      <c r="C6" s="64"/>
    </row>
    <row r="7" spans="1:3" ht="25.5" x14ac:dyDescent="0.25">
      <c r="A7" s="62" t="s">
        <v>135</v>
      </c>
      <c r="B7" s="63" t="s">
        <v>45</v>
      </c>
      <c r="C7" s="64"/>
    </row>
    <row r="8" spans="1:3" ht="51" x14ac:dyDescent="0.25">
      <c r="A8" s="62" t="s">
        <v>136</v>
      </c>
      <c r="B8" s="63" t="s">
        <v>45</v>
      </c>
      <c r="C8" s="64"/>
    </row>
    <row r="9" spans="1:3" ht="38.25" x14ac:dyDescent="0.25">
      <c r="A9" s="62" t="s">
        <v>137</v>
      </c>
      <c r="B9" s="63" t="s">
        <v>138</v>
      </c>
      <c r="C9" s="64"/>
    </row>
    <row r="10" spans="1:3" ht="25.5" x14ac:dyDescent="0.25">
      <c r="A10" s="62" t="s">
        <v>139</v>
      </c>
      <c r="B10" s="63" t="s">
        <v>45</v>
      </c>
      <c r="C10" s="64"/>
    </row>
    <row r="11" spans="1:3" ht="38.25" x14ac:dyDescent="0.25">
      <c r="A11" s="62" t="s">
        <v>140</v>
      </c>
      <c r="B11" s="63" t="s">
        <v>45</v>
      </c>
      <c r="C11" s="64"/>
    </row>
    <row r="12" spans="1:3" ht="38.25" x14ac:dyDescent="0.25">
      <c r="A12" s="62" t="s">
        <v>141</v>
      </c>
      <c r="B12" s="63" t="s">
        <v>45</v>
      </c>
      <c r="C12" s="64"/>
    </row>
    <row r="13" spans="1:3" ht="38.25" x14ac:dyDescent="0.25">
      <c r="A13" s="62" t="s">
        <v>142</v>
      </c>
      <c r="B13" s="63" t="s">
        <v>45</v>
      </c>
      <c r="C13" s="64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3" sqref="D3"/>
    </sheetView>
  </sheetViews>
  <sheetFormatPr defaultRowHeight="15" x14ac:dyDescent="0.25"/>
  <cols>
    <col min="1" max="1" width="28" style="9" customWidth="1"/>
    <col min="2" max="2" width="19" style="9" customWidth="1"/>
    <col min="3" max="3" width="16.42578125" style="9" customWidth="1"/>
    <col min="4" max="4" width="22.140625" style="9" customWidth="1"/>
    <col min="5" max="5" width="24.85546875" style="9" customWidth="1"/>
  </cols>
  <sheetData>
    <row r="1" spans="1:5" x14ac:dyDescent="0.25">
      <c r="A1" s="99" t="s">
        <v>33</v>
      </c>
      <c r="B1" s="99" t="s">
        <v>34</v>
      </c>
      <c r="C1" s="100" t="s">
        <v>35</v>
      </c>
      <c r="D1" s="100"/>
      <c r="E1" s="100"/>
    </row>
    <row r="2" spans="1:5" x14ac:dyDescent="0.25">
      <c r="A2" s="99"/>
      <c r="B2" s="99"/>
      <c r="C2" s="53" t="s">
        <v>36</v>
      </c>
      <c r="D2" s="43" t="s">
        <v>37</v>
      </c>
      <c r="E2" s="43" t="s">
        <v>38</v>
      </c>
    </row>
    <row r="3" spans="1:5" x14ac:dyDescent="0.25">
      <c r="A3" s="54" t="s">
        <v>41</v>
      </c>
      <c r="B3" s="55" t="s">
        <v>39</v>
      </c>
      <c r="C3" s="56">
        <v>4</v>
      </c>
      <c r="D3" s="68"/>
      <c r="E3" s="57">
        <f>C3*D3</f>
        <v>0</v>
      </c>
    </row>
    <row r="4" spans="1:5" x14ac:dyDescent="0.25">
      <c r="A4" s="99" t="s">
        <v>40</v>
      </c>
      <c r="B4" s="99"/>
      <c r="C4" s="99"/>
      <c r="D4" s="99"/>
      <c r="E4" s="58">
        <f>SUM(E3:E3)</f>
        <v>0</v>
      </c>
    </row>
  </sheetData>
  <mergeCells count="4">
    <mergeCell ref="A1:A2"/>
    <mergeCell ref="B1:B2"/>
    <mergeCell ref="C1:E1"/>
    <mergeCell ref="A4:D4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I28" sqref="I28"/>
    </sheetView>
  </sheetViews>
  <sheetFormatPr defaultRowHeight="15" x14ac:dyDescent="0.25"/>
  <cols>
    <col min="1" max="1" width="9.140625" style="9"/>
    <col min="2" max="2" width="31.140625" style="9" customWidth="1"/>
    <col min="3" max="3" width="48.85546875" style="9" customWidth="1"/>
    <col min="4" max="7" width="9.140625" style="9"/>
  </cols>
  <sheetData>
    <row r="1" spans="1:7" x14ac:dyDescent="0.25">
      <c r="A1" s="102" t="s">
        <v>143</v>
      </c>
      <c r="B1" s="102"/>
      <c r="C1" s="102"/>
      <c r="E1" s="101"/>
      <c r="F1" s="101"/>
      <c r="G1" s="101"/>
    </row>
    <row r="2" spans="1:7" ht="15.75" thickBot="1" x14ac:dyDescent="0.3">
      <c r="E2" s="101"/>
      <c r="F2" s="101"/>
      <c r="G2" s="101"/>
    </row>
    <row r="3" spans="1:7" ht="15.75" thickBot="1" x14ac:dyDescent="0.3">
      <c r="A3" s="18">
        <v>1</v>
      </c>
      <c r="B3" s="19" t="s">
        <v>144</v>
      </c>
      <c r="C3" s="20"/>
      <c r="E3" s="101"/>
      <c r="F3" s="101"/>
      <c r="G3" s="101"/>
    </row>
    <row r="4" spans="1:7" ht="26.25" thickBot="1" x14ac:dyDescent="0.3">
      <c r="A4" s="21">
        <v>2</v>
      </c>
      <c r="B4" s="22" t="s">
        <v>145</v>
      </c>
      <c r="C4" s="23"/>
      <c r="E4" s="101"/>
      <c r="F4" s="101"/>
      <c r="G4" s="101"/>
    </row>
    <row r="5" spans="1:7" ht="26.25" thickBot="1" x14ac:dyDescent="0.3">
      <c r="A5" s="21">
        <v>3</v>
      </c>
      <c r="B5" s="22" t="s">
        <v>146</v>
      </c>
      <c r="C5" s="23"/>
      <c r="E5" s="101"/>
      <c r="F5" s="101"/>
      <c r="G5" s="101"/>
    </row>
    <row r="6" spans="1:7" ht="15.75" thickBot="1" x14ac:dyDescent="0.3">
      <c r="A6" s="21">
        <v>4</v>
      </c>
      <c r="B6" s="22" t="s">
        <v>147</v>
      </c>
      <c r="C6" s="23"/>
      <c r="E6" s="101"/>
      <c r="F6" s="101"/>
      <c r="G6" s="101"/>
    </row>
    <row r="7" spans="1:7" ht="15.75" thickBot="1" x14ac:dyDescent="0.3">
      <c r="A7" s="21">
        <v>5</v>
      </c>
      <c r="B7" s="22" t="s">
        <v>148</v>
      </c>
      <c r="C7" s="23"/>
      <c r="E7" s="101"/>
      <c r="F7" s="101"/>
      <c r="G7" s="101"/>
    </row>
    <row r="8" spans="1:7" x14ac:dyDescent="0.25">
      <c r="E8" s="101"/>
      <c r="F8" s="101"/>
      <c r="G8" s="101"/>
    </row>
    <row r="9" spans="1:7" x14ac:dyDescent="0.25">
      <c r="A9" s="102" t="s">
        <v>149</v>
      </c>
      <c r="B9" s="102"/>
      <c r="C9" s="102"/>
      <c r="E9" s="101"/>
      <c r="F9" s="101"/>
      <c r="G9" s="101"/>
    </row>
    <row r="10" spans="1:7" ht="15.75" thickBot="1" x14ac:dyDescent="0.3">
      <c r="E10" s="101"/>
      <c r="F10" s="101"/>
      <c r="G10" s="101"/>
    </row>
    <row r="11" spans="1:7" ht="15.75" thickBot="1" x14ac:dyDescent="0.3">
      <c r="A11" s="18">
        <v>1</v>
      </c>
      <c r="B11" s="20" t="s">
        <v>150</v>
      </c>
      <c r="C11" s="20" t="s">
        <v>151</v>
      </c>
      <c r="E11" s="101"/>
      <c r="F11" s="101"/>
      <c r="G11" s="101"/>
    </row>
    <row r="12" spans="1:7" ht="15.75" thickBot="1" x14ac:dyDescent="0.3">
      <c r="A12" s="24" t="s">
        <v>152</v>
      </c>
      <c r="B12" s="22" t="s">
        <v>153</v>
      </c>
      <c r="C12" s="23"/>
      <c r="E12" s="101"/>
      <c r="F12" s="101"/>
      <c r="G12" s="101"/>
    </row>
    <row r="13" spans="1:7" ht="15.75" thickBot="1" x14ac:dyDescent="0.3">
      <c r="A13" s="24" t="s">
        <v>154</v>
      </c>
      <c r="B13" s="22" t="s">
        <v>155</v>
      </c>
      <c r="C13" s="23"/>
      <c r="D13" s="105" t="s">
        <v>156</v>
      </c>
      <c r="E13" s="106"/>
      <c r="F13" s="106"/>
      <c r="G13" s="106"/>
    </row>
    <row r="14" spans="1:7" ht="15.75" thickBot="1" x14ac:dyDescent="0.3">
      <c r="A14" s="24" t="s">
        <v>157</v>
      </c>
      <c r="B14" s="22" t="s">
        <v>158</v>
      </c>
      <c r="C14" s="23"/>
    </row>
    <row r="15" spans="1:7" ht="15.75" thickBot="1" x14ac:dyDescent="0.3">
      <c r="A15" s="24" t="s">
        <v>159</v>
      </c>
      <c r="B15" s="22" t="s">
        <v>160</v>
      </c>
      <c r="C15" s="23"/>
      <c r="D15" s="105" t="s">
        <v>161</v>
      </c>
      <c r="E15" s="106"/>
      <c r="F15" s="106"/>
      <c r="G15" s="106"/>
    </row>
    <row r="16" spans="1:7" ht="15.75" thickBot="1" x14ac:dyDescent="0.3">
      <c r="A16" s="24" t="s">
        <v>162</v>
      </c>
      <c r="B16" s="22" t="s">
        <v>163</v>
      </c>
      <c r="C16" s="23"/>
      <c r="D16" s="105" t="s">
        <v>164</v>
      </c>
      <c r="E16" s="106"/>
      <c r="F16" s="106"/>
      <c r="G16" s="106"/>
    </row>
    <row r="17" spans="1:7" ht="15.75" thickBot="1" x14ac:dyDescent="0.3">
      <c r="A17" s="24"/>
      <c r="B17" s="22"/>
      <c r="C17" s="23"/>
      <c r="E17" s="101"/>
      <c r="F17" s="101"/>
      <c r="G17" s="101"/>
    </row>
    <row r="18" spans="1:7" ht="15.75" thickBot="1" x14ac:dyDescent="0.3">
      <c r="A18" s="24" t="s">
        <v>165</v>
      </c>
      <c r="B18" s="22" t="s">
        <v>166</v>
      </c>
      <c r="C18" s="23"/>
      <c r="E18" s="101"/>
      <c r="F18" s="101"/>
      <c r="G18" s="101"/>
    </row>
    <row r="19" spans="1:7" ht="15.75" thickBot="1" x14ac:dyDescent="0.3">
      <c r="A19" s="103" t="s">
        <v>14</v>
      </c>
      <c r="B19" s="104"/>
      <c r="C19" s="23"/>
      <c r="E19" s="101"/>
      <c r="F19" s="101"/>
      <c r="G19" s="101"/>
    </row>
    <row r="20" spans="1:7" x14ac:dyDescent="0.25">
      <c r="E20" s="101"/>
      <c r="F20" s="101"/>
      <c r="G20" s="101"/>
    </row>
    <row r="21" spans="1:7" x14ac:dyDescent="0.25">
      <c r="A21" s="102" t="s">
        <v>167</v>
      </c>
      <c r="B21" s="102"/>
      <c r="C21" s="102"/>
      <c r="E21" s="101"/>
      <c r="F21" s="101"/>
      <c r="G21" s="101"/>
    </row>
    <row r="22" spans="1:7" x14ac:dyDescent="0.25">
      <c r="A22" s="25"/>
      <c r="E22" s="101"/>
      <c r="F22" s="101"/>
      <c r="G22" s="101"/>
    </row>
    <row r="23" spans="1:7" x14ac:dyDescent="0.25">
      <c r="A23" s="109" t="s">
        <v>168</v>
      </c>
      <c r="B23" s="109"/>
      <c r="C23" s="109"/>
      <c r="E23" s="101"/>
      <c r="F23" s="101"/>
      <c r="G23" s="101"/>
    </row>
    <row r="24" spans="1:7" ht="15.75" thickBot="1" x14ac:dyDescent="0.3">
      <c r="E24" s="101"/>
      <c r="F24" s="101"/>
      <c r="G24" s="101"/>
    </row>
    <row r="25" spans="1:7" ht="26.25" thickBot="1" x14ac:dyDescent="0.3">
      <c r="A25" s="18" t="s">
        <v>169</v>
      </c>
      <c r="B25" s="20" t="s">
        <v>170</v>
      </c>
      <c r="C25" s="20" t="s">
        <v>151</v>
      </c>
      <c r="E25" s="101"/>
      <c r="F25" s="101"/>
      <c r="G25" s="101"/>
    </row>
    <row r="26" spans="1:7" ht="15.75" thickBot="1" x14ac:dyDescent="0.3">
      <c r="A26" s="24" t="s">
        <v>152</v>
      </c>
      <c r="B26" s="22" t="s">
        <v>171</v>
      </c>
      <c r="C26" s="23"/>
    </row>
    <row r="27" spans="1:7" ht="15.75" thickBot="1" x14ac:dyDescent="0.3">
      <c r="A27" s="24" t="s">
        <v>154</v>
      </c>
      <c r="B27" s="22" t="s">
        <v>172</v>
      </c>
      <c r="C27" s="23"/>
    </row>
    <row r="28" spans="1:7" ht="15.75" thickBot="1" x14ac:dyDescent="0.3">
      <c r="A28" s="103" t="s">
        <v>14</v>
      </c>
      <c r="B28" s="104"/>
      <c r="C28" s="23"/>
      <c r="E28" s="101"/>
      <c r="F28" s="101"/>
      <c r="G28" s="101"/>
    </row>
    <row r="29" spans="1:7" x14ac:dyDescent="0.25">
      <c r="E29" s="101"/>
      <c r="F29" s="101"/>
      <c r="G29" s="101"/>
    </row>
    <row r="30" spans="1:7" x14ac:dyDescent="0.25">
      <c r="E30" s="101"/>
      <c r="F30" s="101"/>
      <c r="G30" s="101"/>
    </row>
    <row r="31" spans="1:7" x14ac:dyDescent="0.25">
      <c r="A31" s="107" t="s">
        <v>173</v>
      </c>
      <c r="B31" s="107"/>
      <c r="C31" s="107"/>
      <c r="D31" s="107"/>
      <c r="E31" s="101"/>
      <c r="F31" s="101"/>
      <c r="G31" s="101"/>
    </row>
    <row r="32" spans="1:7" ht="15.75" thickBot="1" x14ac:dyDescent="0.3">
      <c r="E32" s="101"/>
      <c r="F32" s="101"/>
      <c r="G32" s="101"/>
    </row>
    <row r="33" spans="1:7" ht="26.25" thickBot="1" x14ac:dyDescent="0.3">
      <c r="A33" s="18" t="s">
        <v>174</v>
      </c>
      <c r="B33" s="20" t="s">
        <v>175</v>
      </c>
      <c r="C33" s="20" t="s">
        <v>176</v>
      </c>
      <c r="D33" s="20" t="s">
        <v>151</v>
      </c>
      <c r="E33" s="108"/>
      <c r="F33" s="101"/>
      <c r="G33" s="101"/>
    </row>
    <row r="34" spans="1:7" ht="15.75" thickBot="1" x14ac:dyDescent="0.3">
      <c r="A34" s="24" t="s">
        <v>152</v>
      </c>
      <c r="B34" s="22" t="s">
        <v>177</v>
      </c>
      <c r="C34" s="26">
        <v>0.2</v>
      </c>
      <c r="D34" s="23"/>
      <c r="E34" s="108"/>
      <c r="F34" s="101"/>
      <c r="G34" s="101"/>
    </row>
    <row r="35" spans="1:7" ht="15.75" thickBot="1" x14ac:dyDescent="0.3">
      <c r="A35" s="24" t="s">
        <v>154</v>
      </c>
      <c r="B35" s="22" t="s">
        <v>178</v>
      </c>
      <c r="C35" s="26">
        <v>2.5000000000000001E-2</v>
      </c>
      <c r="D35" s="23"/>
      <c r="E35" s="108"/>
      <c r="F35" s="101"/>
      <c r="G35" s="101"/>
    </row>
    <row r="36" spans="1:7" ht="15.75" thickBot="1" x14ac:dyDescent="0.3">
      <c r="A36" s="24" t="s">
        <v>157</v>
      </c>
      <c r="B36" s="22" t="s">
        <v>179</v>
      </c>
      <c r="C36" s="27"/>
      <c r="D36" s="23"/>
      <c r="E36" s="28" t="s">
        <v>180</v>
      </c>
    </row>
    <row r="37" spans="1:7" ht="15.75" thickBot="1" x14ac:dyDescent="0.3">
      <c r="A37" s="24" t="s">
        <v>159</v>
      </c>
      <c r="B37" s="22" t="s">
        <v>181</v>
      </c>
      <c r="C37" s="26">
        <v>1.4999999999999999E-2</v>
      </c>
      <c r="D37" s="23"/>
      <c r="E37" s="108"/>
      <c r="F37" s="101"/>
      <c r="G37" s="101"/>
    </row>
    <row r="38" spans="1:7" ht="15.75" thickBot="1" x14ac:dyDescent="0.3">
      <c r="A38" s="24" t="s">
        <v>162</v>
      </c>
      <c r="B38" s="22" t="s">
        <v>182</v>
      </c>
      <c r="C38" s="26">
        <v>0.01</v>
      </c>
      <c r="D38" s="23"/>
      <c r="E38" s="108"/>
      <c r="F38" s="101"/>
      <c r="G38" s="101"/>
    </row>
    <row r="39" spans="1:7" ht="15.75" thickBot="1" x14ac:dyDescent="0.3">
      <c r="A39" s="24" t="s">
        <v>183</v>
      </c>
      <c r="B39" s="22" t="s">
        <v>184</v>
      </c>
      <c r="C39" s="26">
        <v>6.0000000000000001E-3</v>
      </c>
      <c r="D39" s="23"/>
      <c r="E39" s="108"/>
      <c r="F39" s="101"/>
      <c r="G39" s="101"/>
    </row>
    <row r="40" spans="1:7" ht="15.75" thickBot="1" x14ac:dyDescent="0.3">
      <c r="A40" s="24" t="s">
        <v>165</v>
      </c>
      <c r="B40" s="22" t="s">
        <v>185</v>
      </c>
      <c r="C40" s="26">
        <v>2E-3</v>
      </c>
      <c r="D40" s="23"/>
      <c r="E40" s="108"/>
      <c r="F40" s="101"/>
      <c r="G40" s="101"/>
    </row>
    <row r="41" spans="1:7" ht="15.75" thickBot="1" x14ac:dyDescent="0.3">
      <c r="A41" s="24" t="s">
        <v>186</v>
      </c>
      <c r="B41" s="22" t="s">
        <v>187</v>
      </c>
      <c r="C41" s="26">
        <v>0.08</v>
      </c>
      <c r="D41" s="23"/>
      <c r="E41" s="108"/>
      <c r="F41" s="101"/>
      <c r="G41" s="101"/>
    </row>
    <row r="42" spans="1:7" ht="15.75" thickBot="1" x14ac:dyDescent="0.3">
      <c r="A42" s="103" t="s">
        <v>188</v>
      </c>
      <c r="B42" s="104"/>
      <c r="C42" s="23"/>
      <c r="D42" s="23"/>
      <c r="E42" s="108"/>
      <c r="F42" s="101"/>
      <c r="G42" s="101"/>
    </row>
    <row r="43" spans="1:7" x14ac:dyDescent="0.25">
      <c r="E43" s="101"/>
      <c r="F43" s="101"/>
      <c r="G43" s="101"/>
    </row>
    <row r="44" spans="1:7" x14ac:dyDescent="0.25">
      <c r="E44" s="101"/>
      <c r="F44" s="101"/>
      <c r="G44" s="101"/>
    </row>
    <row r="45" spans="1:7" x14ac:dyDescent="0.25">
      <c r="A45" s="109" t="s">
        <v>189</v>
      </c>
      <c r="B45" s="109"/>
      <c r="C45" s="109"/>
      <c r="E45" s="101"/>
      <c r="F45" s="101"/>
      <c r="G45" s="101"/>
    </row>
    <row r="46" spans="1:7" ht="15.75" thickBot="1" x14ac:dyDescent="0.3">
      <c r="E46" s="101"/>
      <c r="F46" s="101"/>
      <c r="G46" s="101"/>
    </row>
    <row r="47" spans="1:7" ht="15.75" thickBot="1" x14ac:dyDescent="0.3">
      <c r="A47" s="18" t="s">
        <v>190</v>
      </c>
      <c r="B47" s="20" t="s">
        <v>191</v>
      </c>
      <c r="C47" s="20" t="s">
        <v>151</v>
      </c>
      <c r="E47" s="101"/>
      <c r="F47" s="101"/>
      <c r="G47" s="101"/>
    </row>
    <row r="48" spans="1:7" ht="15.75" thickBot="1" x14ac:dyDescent="0.3">
      <c r="A48" s="24" t="s">
        <v>152</v>
      </c>
      <c r="B48" s="22" t="s">
        <v>192</v>
      </c>
      <c r="C48" s="23"/>
    </row>
    <row r="49" spans="1:7" ht="15.75" thickBot="1" x14ac:dyDescent="0.3">
      <c r="A49" s="24" t="s">
        <v>154</v>
      </c>
      <c r="B49" s="22" t="s">
        <v>193</v>
      </c>
      <c r="C49" s="23"/>
      <c r="D49" s="105" t="s">
        <v>194</v>
      </c>
      <c r="E49" s="106"/>
    </row>
    <row r="50" spans="1:7" ht="15.75" thickBot="1" x14ac:dyDescent="0.3">
      <c r="A50" s="24" t="s">
        <v>157</v>
      </c>
      <c r="B50" s="22" t="s">
        <v>195</v>
      </c>
      <c r="C50" s="23"/>
      <c r="E50" s="101"/>
      <c r="F50" s="101"/>
      <c r="G50" s="101"/>
    </row>
    <row r="51" spans="1:7" ht="15.75" thickBot="1" x14ac:dyDescent="0.3">
      <c r="A51" s="24" t="s">
        <v>159</v>
      </c>
      <c r="B51" s="22" t="s">
        <v>166</v>
      </c>
      <c r="C51" s="23"/>
      <c r="E51" s="101"/>
      <c r="F51" s="101"/>
      <c r="G51" s="101"/>
    </row>
    <row r="52" spans="1:7" ht="15.75" thickBot="1" x14ac:dyDescent="0.3">
      <c r="A52" s="103" t="s">
        <v>14</v>
      </c>
      <c r="B52" s="104"/>
      <c r="C52" s="23"/>
      <c r="E52" s="101"/>
      <c r="F52" s="101"/>
      <c r="G52" s="101"/>
    </row>
    <row r="53" spans="1:7" x14ac:dyDescent="0.25">
      <c r="E53" s="101"/>
      <c r="F53" s="101"/>
      <c r="G53" s="101"/>
    </row>
    <row r="54" spans="1:7" x14ac:dyDescent="0.25">
      <c r="A54" s="109" t="s">
        <v>196</v>
      </c>
      <c r="B54" s="109"/>
      <c r="C54" s="109"/>
      <c r="E54" s="101"/>
      <c r="F54" s="101"/>
      <c r="G54" s="101"/>
    </row>
    <row r="55" spans="1:7" ht="15.75" thickBot="1" x14ac:dyDescent="0.3">
      <c r="E55" s="101"/>
      <c r="F55" s="101"/>
      <c r="G55" s="101"/>
    </row>
    <row r="56" spans="1:7" ht="26.25" thickBot="1" x14ac:dyDescent="0.3">
      <c r="A56" s="18">
        <v>2</v>
      </c>
      <c r="B56" s="20" t="s">
        <v>197</v>
      </c>
      <c r="C56" s="20" t="s">
        <v>151</v>
      </c>
      <c r="E56" s="101"/>
      <c r="F56" s="101"/>
      <c r="G56" s="101"/>
    </row>
    <row r="57" spans="1:7" ht="26.25" thickBot="1" x14ac:dyDescent="0.3">
      <c r="A57" s="24" t="s">
        <v>169</v>
      </c>
      <c r="B57" s="22" t="s">
        <v>170</v>
      </c>
      <c r="C57" s="23"/>
      <c r="E57" s="101"/>
      <c r="F57" s="101"/>
      <c r="G57" s="101"/>
    </row>
    <row r="58" spans="1:7" ht="15.75" thickBot="1" x14ac:dyDescent="0.3">
      <c r="A58" s="24" t="s">
        <v>174</v>
      </c>
      <c r="B58" s="22" t="s">
        <v>175</v>
      </c>
      <c r="C58" s="23"/>
      <c r="E58" s="101"/>
      <c r="F58" s="101"/>
      <c r="G58" s="101"/>
    </row>
    <row r="59" spans="1:7" ht="15.75" thickBot="1" x14ac:dyDescent="0.3">
      <c r="A59" s="24" t="s">
        <v>190</v>
      </c>
      <c r="B59" s="22" t="s">
        <v>191</v>
      </c>
      <c r="C59" s="23"/>
      <c r="E59" s="101"/>
      <c r="F59" s="101"/>
      <c r="G59" s="101"/>
    </row>
    <row r="60" spans="1:7" ht="15.75" thickBot="1" x14ac:dyDescent="0.3">
      <c r="A60" s="103" t="s">
        <v>14</v>
      </c>
      <c r="B60" s="104"/>
      <c r="C60" s="23"/>
      <c r="E60" s="101"/>
      <c r="F60" s="101"/>
      <c r="G60" s="101"/>
    </row>
    <row r="61" spans="1:7" x14ac:dyDescent="0.25">
      <c r="A61" s="25"/>
      <c r="E61" s="101"/>
      <c r="F61" s="101"/>
      <c r="G61" s="101"/>
    </row>
    <row r="62" spans="1:7" x14ac:dyDescent="0.25">
      <c r="E62" s="101"/>
      <c r="F62" s="101"/>
      <c r="G62" s="101"/>
    </row>
    <row r="63" spans="1:7" x14ac:dyDescent="0.25">
      <c r="A63" s="102" t="s">
        <v>198</v>
      </c>
      <c r="B63" s="102"/>
      <c r="C63" s="102"/>
      <c r="E63" s="101"/>
      <c r="F63" s="101"/>
      <c r="G63" s="101"/>
    </row>
    <row r="64" spans="1:7" ht="15.75" thickBot="1" x14ac:dyDescent="0.3">
      <c r="E64" s="101"/>
      <c r="F64" s="101"/>
      <c r="G64" s="101"/>
    </row>
    <row r="65" spans="1:7" ht="15.75" thickBot="1" x14ac:dyDescent="0.3">
      <c r="A65" s="18">
        <v>3</v>
      </c>
      <c r="B65" s="20" t="s">
        <v>199</v>
      </c>
      <c r="C65" s="20" t="s">
        <v>151</v>
      </c>
      <c r="E65" s="101"/>
      <c r="F65" s="101"/>
      <c r="G65" s="101"/>
    </row>
    <row r="66" spans="1:7" ht="15.75" thickBot="1" x14ac:dyDescent="0.3">
      <c r="A66" s="24" t="s">
        <v>152</v>
      </c>
      <c r="B66" s="29" t="s">
        <v>200</v>
      </c>
      <c r="C66" s="23"/>
      <c r="D66" s="30">
        <v>4.1999999999999997E-3</v>
      </c>
      <c r="E66" s="101"/>
      <c r="F66" s="101"/>
      <c r="G66" s="101"/>
    </row>
    <row r="67" spans="1:7" ht="26.25" thickBot="1" x14ac:dyDescent="0.3">
      <c r="A67" s="24" t="s">
        <v>154</v>
      </c>
      <c r="B67" s="29" t="s">
        <v>201</v>
      </c>
      <c r="C67" s="23"/>
      <c r="D67" s="30">
        <v>3.3E-3</v>
      </c>
      <c r="E67" s="101"/>
      <c r="F67" s="101"/>
      <c r="G67" s="101"/>
    </row>
    <row r="68" spans="1:7" ht="26.25" thickBot="1" x14ac:dyDescent="0.3">
      <c r="A68" s="24" t="s">
        <v>157</v>
      </c>
      <c r="B68" s="29" t="s">
        <v>202</v>
      </c>
      <c r="C68" s="23"/>
      <c r="D68" s="30">
        <v>2.0000000000000001E-4</v>
      </c>
      <c r="E68" s="101"/>
      <c r="F68" s="101"/>
      <c r="G68" s="101"/>
    </row>
    <row r="69" spans="1:7" ht="15.75" thickBot="1" x14ac:dyDescent="0.3">
      <c r="A69" s="24" t="s">
        <v>159</v>
      </c>
      <c r="B69" s="29" t="s">
        <v>203</v>
      </c>
      <c r="C69" s="23"/>
      <c r="D69" s="30">
        <v>1.9400000000000001E-2</v>
      </c>
      <c r="E69" s="101"/>
      <c r="F69" s="101"/>
      <c r="G69" s="101"/>
    </row>
    <row r="70" spans="1:7" ht="39" thickBot="1" x14ac:dyDescent="0.3">
      <c r="A70" s="24" t="s">
        <v>162</v>
      </c>
      <c r="B70" s="29" t="s">
        <v>204</v>
      </c>
      <c r="C70" s="23"/>
      <c r="D70" s="105" t="s">
        <v>205</v>
      </c>
      <c r="E70" s="106"/>
      <c r="F70" s="106"/>
    </row>
    <row r="71" spans="1:7" ht="26.25" thickBot="1" x14ac:dyDescent="0.3">
      <c r="A71" s="24" t="s">
        <v>183</v>
      </c>
      <c r="B71" s="29" t="s">
        <v>206</v>
      </c>
      <c r="C71" s="23"/>
      <c r="D71" s="30">
        <v>7.7000000000000002E-3</v>
      </c>
      <c r="E71" s="101"/>
      <c r="F71" s="101"/>
      <c r="G71" s="101"/>
    </row>
    <row r="72" spans="1:7" ht="15.75" thickBot="1" x14ac:dyDescent="0.3">
      <c r="A72" s="103" t="s">
        <v>14</v>
      </c>
      <c r="B72" s="104"/>
      <c r="C72" s="23"/>
      <c r="E72" s="101"/>
      <c r="F72" s="101"/>
      <c r="G72" s="101"/>
    </row>
    <row r="73" spans="1:7" x14ac:dyDescent="0.25">
      <c r="E73" s="101"/>
      <c r="F73" s="101"/>
      <c r="G73" s="101"/>
    </row>
    <row r="74" spans="1:7" x14ac:dyDescent="0.25">
      <c r="E74" s="101"/>
      <c r="F74" s="101"/>
      <c r="G74" s="101"/>
    </row>
    <row r="75" spans="1:7" x14ac:dyDescent="0.25">
      <c r="A75" s="102" t="s">
        <v>207</v>
      </c>
      <c r="B75" s="102"/>
      <c r="C75" s="102"/>
      <c r="E75" s="101"/>
      <c r="F75" s="101"/>
      <c r="G75" s="101"/>
    </row>
    <row r="76" spans="1:7" x14ac:dyDescent="0.25">
      <c r="E76" s="101"/>
      <c r="F76" s="101"/>
      <c r="G76" s="101"/>
    </row>
    <row r="77" spans="1:7" x14ac:dyDescent="0.25">
      <c r="E77" s="101"/>
      <c r="F77" s="101"/>
      <c r="G77" s="101"/>
    </row>
    <row r="78" spans="1:7" x14ac:dyDescent="0.25">
      <c r="A78" s="109" t="s">
        <v>208</v>
      </c>
      <c r="B78" s="109"/>
      <c r="C78" s="109"/>
      <c r="E78" s="101"/>
      <c r="F78" s="101"/>
      <c r="G78" s="101"/>
    </row>
    <row r="79" spans="1:7" ht="15.75" thickBot="1" x14ac:dyDescent="0.3">
      <c r="A79" s="25"/>
      <c r="E79" s="101"/>
      <c r="F79" s="101"/>
      <c r="G79" s="101"/>
    </row>
    <row r="80" spans="1:7" ht="15.75" thickBot="1" x14ac:dyDescent="0.3">
      <c r="A80" s="18" t="s">
        <v>209</v>
      </c>
      <c r="B80" s="20" t="s">
        <v>210</v>
      </c>
      <c r="C80" s="20" t="s">
        <v>151</v>
      </c>
      <c r="E80" s="101"/>
      <c r="F80" s="101"/>
      <c r="G80" s="101"/>
    </row>
    <row r="81" spans="1:7" ht="15.75" thickBot="1" x14ac:dyDescent="0.3">
      <c r="A81" s="24" t="s">
        <v>152</v>
      </c>
      <c r="B81" s="22" t="s">
        <v>211</v>
      </c>
      <c r="C81" s="23"/>
      <c r="D81" s="30">
        <v>8.3299999999999999E-2</v>
      </c>
      <c r="E81" s="101"/>
      <c r="F81" s="101"/>
      <c r="G81" s="101"/>
    </row>
    <row r="82" spans="1:7" ht="15.75" thickBot="1" x14ac:dyDescent="0.3">
      <c r="A82" s="24" t="s">
        <v>154</v>
      </c>
      <c r="B82" s="22" t="s">
        <v>210</v>
      </c>
      <c r="C82" s="23"/>
      <c r="D82" s="30">
        <v>8.2000000000000007E-3</v>
      </c>
      <c r="E82" s="101"/>
      <c r="F82" s="101"/>
      <c r="G82" s="101"/>
    </row>
    <row r="83" spans="1:7" ht="15.75" thickBot="1" x14ac:dyDescent="0.3">
      <c r="A83" s="24" t="s">
        <v>157</v>
      </c>
      <c r="B83" s="22" t="s">
        <v>212</v>
      </c>
      <c r="C83" s="23"/>
      <c r="D83" s="30">
        <v>2.0000000000000001E-4</v>
      </c>
      <c r="E83" s="101"/>
      <c r="F83" s="101"/>
      <c r="G83" s="101"/>
    </row>
    <row r="84" spans="1:7" ht="15.75" thickBot="1" x14ac:dyDescent="0.3">
      <c r="A84" s="24" t="s">
        <v>159</v>
      </c>
      <c r="B84" s="22" t="s">
        <v>213</v>
      </c>
      <c r="C84" s="23"/>
      <c r="D84" s="30">
        <v>2.9999999999999997E-4</v>
      </c>
      <c r="E84" s="101"/>
      <c r="F84" s="101"/>
      <c r="G84" s="101"/>
    </row>
    <row r="85" spans="1:7" ht="15.75" thickBot="1" x14ac:dyDescent="0.3">
      <c r="A85" s="24" t="s">
        <v>162</v>
      </c>
      <c r="B85" s="22" t="s">
        <v>214</v>
      </c>
      <c r="C85" s="23"/>
      <c r="D85" s="105" t="s">
        <v>215</v>
      </c>
      <c r="E85" s="106"/>
      <c r="F85" s="106"/>
      <c r="G85" s="106"/>
    </row>
    <row r="86" spans="1:7" ht="15.75" thickBot="1" x14ac:dyDescent="0.3">
      <c r="A86" s="24" t="s">
        <v>183</v>
      </c>
      <c r="B86" s="22" t="s">
        <v>166</v>
      </c>
      <c r="C86" s="23"/>
      <c r="E86" s="101"/>
      <c r="F86" s="101"/>
      <c r="G86" s="101"/>
    </row>
    <row r="87" spans="1:7" ht="15.75" thickBot="1" x14ac:dyDescent="0.3">
      <c r="A87" s="103" t="s">
        <v>188</v>
      </c>
      <c r="B87" s="104"/>
      <c r="C87" s="23"/>
      <c r="E87" s="101"/>
      <c r="F87" s="101"/>
      <c r="G87" s="101"/>
    </row>
    <row r="88" spans="1:7" x14ac:dyDescent="0.25">
      <c r="E88" s="101"/>
      <c r="F88" s="101"/>
      <c r="G88" s="101"/>
    </row>
    <row r="89" spans="1:7" x14ac:dyDescent="0.25">
      <c r="A89" s="109" t="s">
        <v>216</v>
      </c>
      <c r="B89" s="109"/>
      <c r="C89" s="109"/>
      <c r="E89" s="101"/>
      <c r="F89" s="101"/>
      <c r="G89" s="101"/>
    </row>
    <row r="90" spans="1:7" ht="15.75" thickBot="1" x14ac:dyDescent="0.3">
      <c r="A90" s="25"/>
      <c r="E90" s="101"/>
      <c r="F90" s="101"/>
      <c r="G90" s="101"/>
    </row>
    <row r="91" spans="1:7" ht="15.75" thickBot="1" x14ac:dyDescent="0.3">
      <c r="A91" s="18" t="s">
        <v>217</v>
      </c>
      <c r="B91" s="20" t="s">
        <v>218</v>
      </c>
      <c r="C91" s="20" t="s">
        <v>151</v>
      </c>
      <c r="E91" s="101"/>
      <c r="F91" s="101"/>
      <c r="G91" s="101"/>
    </row>
    <row r="92" spans="1:7" ht="15.75" thickBot="1" x14ac:dyDescent="0.3">
      <c r="A92" s="24" t="s">
        <v>152</v>
      </c>
      <c r="B92" s="22" t="s">
        <v>219</v>
      </c>
      <c r="C92" s="23"/>
      <c r="E92" s="101"/>
      <c r="F92" s="101"/>
      <c r="G92" s="101"/>
    </row>
    <row r="93" spans="1:7" ht="15.75" thickBot="1" x14ac:dyDescent="0.3">
      <c r="A93" s="103" t="s">
        <v>14</v>
      </c>
      <c r="B93" s="104"/>
      <c r="C93" s="23"/>
      <c r="E93" s="101"/>
      <c r="F93" s="101"/>
      <c r="G93" s="101"/>
    </row>
    <row r="94" spans="1:7" x14ac:dyDescent="0.25">
      <c r="E94" s="101"/>
      <c r="F94" s="101"/>
      <c r="G94" s="101"/>
    </row>
    <row r="95" spans="1:7" x14ac:dyDescent="0.25">
      <c r="E95" s="101"/>
      <c r="F95" s="101"/>
      <c r="G95" s="101"/>
    </row>
    <row r="96" spans="1:7" x14ac:dyDescent="0.25">
      <c r="A96" s="109" t="s">
        <v>220</v>
      </c>
      <c r="B96" s="109"/>
      <c r="C96" s="109"/>
      <c r="E96" s="101"/>
      <c r="F96" s="101"/>
      <c r="G96" s="101"/>
    </row>
    <row r="97" spans="1:7" ht="15.75" thickBot="1" x14ac:dyDescent="0.3">
      <c r="A97" s="25"/>
      <c r="E97" s="101"/>
      <c r="F97" s="101"/>
      <c r="G97" s="101"/>
    </row>
    <row r="98" spans="1:7" ht="26.25" thickBot="1" x14ac:dyDescent="0.3">
      <c r="A98" s="18">
        <v>4</v>
      </c>
      <c r="B98" s="20" t="s">
        <v>221</v>
      </c>
      <c r="C98" s="20" t="s">
        <v>151</v>
      </c>
      <c r="E98" s="101"/>
      <c r="F98" s="101"/>
      <c r="G98" s="101"/>
    </row>
    <row r="99" spans="1:7" ht="15.75" thickBot="1" x14ac:dyDescent="0.3">
      <c r="A99" s="24" t="s">
        <v>209</v>
      </c>
      <c r="B99" s="22" t="s">
        <v>210</v>
      </c>
      <c r="C99" s="23"/>
      <c r="E99" s="101"/>
      <c r="F99" s="101"/>
      <c r="G99" s="101"/>
    </row>
    <row r="100" spans="1:7" ht="15.75" thickBot="1" x14ac:dyDescent="0.3">
      <c r="A100" s="24" t="s">
        <v>217</v>
      </c>
      <c r="B100" s="22" t="s">
        <v>218</v>
      </c>
      <c r="C100" s="23"/>
      <c r="E100" s="101"/>
      <c r="F100" s="101"/>
      <c r="G100" s="101"/>
    </row>
    <row r="101" spans="1:7" ht="15.75" thickBot="1" x14ac:dyDescent="0.3">
      <c r="A101" s="103" t="s">
        <v>14</v>
      </c>
      <c r="B101" s="104"/>
      <c r="C101" s="23"/>
      <c r="E101" s="101"/>
      <c r="F101" s="101"/>
      <c r="G101" s="101"/>
    </row>
    <row r="102" spans="1:7" x14ac:dyDescent="0.25">
      <c r="E102" s="101"/>
      <c r="F102" s="101"/>
      <c r="G102" s="101"/>
    </row>
    <row r="103" spans="1:7" x14ac:dyDescent="0.25">
      <c r="E103" s="101"/>
      <c r="F103" s="101"/>
      <c r="G103" s="101"/>
    </row>
    <row r="104" spans="1:7" x14ac:dyDescent="0.25">
      <c r="A104" s="102" t="s">
        <v>222</v>
      </c>
      <c r="B104" s="102"/>
      <c r="C104" s="102"/>
      <c r="E104" s="101"/>
      <c r="F104" s="101"/>
      <c r="G104" s="101"/>
    </row>
    <row r="105" spans="1:7" ht="15.75" thickBot="1" x14ac:dyDescent="0.3">
      <c r="E105" s="101"/>
      <c r="F105" s="101"/>
      <c r="G105" s="101"/>
    </row>
    <row r="106" spans="1:7" ht="15.75" thickBot="1" x14ac:dyDescent="0.3">
      <c r="A106" s="18">
        <v>5</v>
      </c>
      <c r="B106" s="31" t="s">
        <v>223</v>
      </c>
      <c r="C106" s="20" t="s">
        <v>151</v>
      </c>
      <c r="E106" s="101"/>
      <c r="F106" s="101"/>
      <c r="G106" s="101"/>
    </row>
    <row r="107" spans="1:7" ht="15.75" thickBot="1" x14ac:dyDescent="0.3">
      <c r="A107" s="24" t="s">
        <v>152</v>
      </c>
      <c r="B107" s="22" t="s">
        <v>224</v>
      </c>
      <c r="C107" s="23"/>
      <c r="E107" s="101"/>
      <c r="F107" s="101"/>
      <c r="G107" s="101"/>
    </row>
    <row r="108" spans="1:7" ht="15.75" thickBot="1" x14ac:dyDescent="0.3">
      <c r="A108" s="24" t="s">
        <v>154</v>
      </c>
      <c r="B108" s="22" t="s">
        <v>225</v>
      </c>
      <c r="C108" s="23"/>
      <c r="E108" s="101"/>
      <c r="F108" s="101"/>
      <c r="G108" s="101"/>
    </row>
    <row r="109" spans="1:7" ht="15.75" thickBot="1" x14ac:dyDescent="0.3">
      <c r="A109" s="24" t="s">
        <v>157</v>
      </c>
      <c r="B109" s="22" t="s">
        <v>226</v>
      </c>
      <c r="C109" s="23"/>
      <c r="E109" s="101"/>
      <c r="F109" s="101"/>
      <c r="G109" s="101"/>
    </row>
    <row r="110" spans="1:7" ht="15.75" thickBot="1" x14ac:dyDescent="0.3">
      <c r="A110" s="24" t="s">
        <v>159</v>
      </c>
      <c r="B110" s="22" t="s">
        <v>166</v>
      </c>
      <c r="C110" s="23"/>
      <c r="E110" s="101"/>
      <c r="F110" s="101"/>
      <c r="G110" s="101"/>
    </row>
    <row r="111" spans="1:7" ht="15.75" thickBot="1" x14ac:dyDescent="0.3">
      <c r="A111" s="103" t="s">
        <v>188</v>
      </c>
      <c r="B111" s="104"/>
      <c r="C111" s="23"/>
      <c r="E111" s="101"/>
      <c r="F111" s="101"/>
      <c r="G111" s="101"/>
    </row>
    <row r="112" spans="1:7" x14ac:dyDescent="0.25">
      <c r="E112" s="101"/>
      <c r="F112" s="101"/>
      <c r="G112" s="101"/>
    </row>
    <row r="113" spans="1:7" x14ac:dyDescent="0.25">
      <c r="A113" s="102" t="s">
        <v>227</v>
      </c>
      <c r="B113" s="102"/>
      <c r="C113" s="102"/>
      <c r="E113" s="101"/>
      <c r="F113" s="101"/>
      <c r="G113" s="101"/>
    </row>
    <row r="114" spans="1:7" ht="15.75" thickBot="1" x14ac:dyDescent="0.3">
      <c r="E114" s="101"/>
      <c r="F114" s="101"/>
      <c r="G114" s="101"/>
    </row>
    <row r="115" spans="1:7" ht="26.25" thickBot="1" x14ac:dyDescent="0.3">
      <c r="A115" s="18">
        <v>6</v>
      </c>
      <c r="B115" s="31" t="s">
        <v>228</v>
      </c>
      <c r="C115" s="20" t="s">
        <v>176</v>
      </c>
      <c r="D115" s="20" t="s">
        <v>151</v>
      </c>
      <c r="E115" s="108"/>
      <c r="F115" s="101"/>
      <c r="G115" s="101"/>
    </row>
    <row r="116" spans="1:7" ht="15.75" thickBot="1" x14ac:dyDescent="0.3">
      <c r="A116" s="24" t="s">
        <v>152</v>
      </c>
      <c r="B116" s="22" t="s">
        <v>229</v>
      </c>
      <c r="C116" s="23"/>
      <c r="D116" s="23"/>
      <c r="E116" s="108"/>
      <c r="F116" s="101"/>
      <c r="G116" s="101"/>
    </row>
    <row r="117" spans="1:7" ht="15.75" thickBot="1" x14ac:dyDescent="0.3">
      <c r="A117" s="24" t="s">
        <v>154</v>
      </c>
      <c r="B117" s="22" t="s">
        <v>230</v>
      </c>
      <c r="C117" s="23"/>
      <c r="D117" s="23"/>
      <c r="E117" s="108"/>
      <c r="F117" s="101"/>
      <c r="G117" s="101"/>
    </row>
    <row r="118" spans="1:7" ht="15.75" thickBot="1" x14ac:dyDescent="0.3">
      <c r="A118" s="24" t="s">
        <v>157</v>
      </c>
      <c r="B118" s="22" t="s">
        <v>231</v>
      </c>
      <c r="C118" s="23"/>
      <c r="D118" s="23"/>
      <c r="E118" s="108"/>
      <c r="F118" s="101"/>
      <c r="G118" s="101"/>
    </row>
    <row r="119" spans="1:7" ht="15.75" thickBot="1" x14ac:dyDescent="0.3">
      <c r="A119" s="24"/>
      <c r="B119" s="22" t="s">
        <v>232</v>
      </c>
      <c r="C119" s="23"/>
      <c r="D119" s="23"/>
      <c r="E119" s="108"/>
      <c r="F119" s="101"/>
      <c r="G119" s="101"/>
    </row>
    <row r="120" spans="1:7" ht="15.75" thickBot="1" x14ac:dyDescent="0.3">
      <c r="A120" s="24"/>
      <c r="B120" s="22" t="s">
        <v>233</v>
      </c>
      <c r="C120" s="23"/>
      <c r="D120" s="23"/>
      <c r="E120" s="108"/>
      <c r="F120" s="101"/>
      <c r="G120" s="101"/>
    </row>
    <row r="121" spans="1:7" ht="15.75" thickBot="1" x14ac:dyDescent="0.3">
      <c r="A121" s="24"/>
      <c r="B121" s="22" t="s">
        <v>234</v>
      </c>
      <c r="C121" s="23"/>
      <c r="D121" s="23"/>
      <c r="E121" s="108"/>
      <c r="F121" s="101"/>
      <c r="G121" s="101"/>
    </row>
    <row r="122" spans="1:7" ht="15.75" thickBot="1" x14ac:dyDescent="0.3">
      <c r="A122" s="103" t="s">
        <v>188</v>
      </c>
      <c r="B122" s="104"/>
      <c r="C122" s="23"/>
      <c r="D122" s="23"/>
      <c r="E122" s="108"/>
      <c r="F122" s="101"/>
      <c r="G122" s="101"/>
    </row>
    <row r="123" spans="1:7" x14ac:dyDescent="0.25">
      <c r="E123" s="101"/>
      <c r="F123" s="101"/>
      <c r="G123" s="101"/>
    </row>
    <row r="124" spans="1:7" x14ac:dyDescent="0.25">
      <c r="A124" s="102" t="s">
        <v>235</v>
      </c>
      <c r="B124" s="102"/>
      <c r="C124" s="102"/>
      <c r="E124" s="101"/>
      <c r="F124" s="101"/>
      <c r="G124" s="101"/>
    </row>
    <row r="125" spans="1:7" ht="15.75" thickBot="1" x14ac:dyDescent="0.3">
      <c r="E125" s="101"/>
      <c r="F125" s="101"/>
      <c r="G125" s="101"/>
    </row>
    <row r="126" spans="1:7" ht="51.75" thickBot="1" x14ac:dyDescent="0.3">
      <c r="A126" s="18"/>
      <c r="B126" s="32" t="s">
        <v>236</v>
      </c>
      <c r="C126" s="20" t="s">
        <v>151</v>
      </c>
      <c r="E126" s="101"/>
      <c r="F126" s="101"/>
      <c r="G126" s="101"/>
    </row>
    <row r="127" spans="1:7" ht="26.25" thickBot="1" x14ac:dyDescent="0.3">
      <c r="A127" s="21" t="s">
        <v>152</v>
      </c>
      <c r="B127" s="22" t="s">
        <v>149</v>
      </c>
      <c r="C127" s="22"/>
      <c r="E127" s="101"/>
      <c r="F127" s="101"/>
      <c r="G127" s="101"/>
    </row>
    <row r="128" spans="1:7" ht="26.25" thickBot="1" x14ac:dyDescent="0.3">
      <c r="A128" s="21" t="s">
        <v>154</v>
      </c>
      <c r="B128" s="22" t="s">
        <v>167</v>
      </c>
      <c r="C128" s="22"/>
      <c r="E128" s="101"/>
      <c r="F128" s="101"/>
      <c r="G128" s="101"/>
    </row>
    <row r="129" spans="1:7" ht="15.75" thickBot="1" x14ac:dyDescent="0.3">
      <c r="A129" s="21" t="s">
        <v>157</v>
      </c>
      <c r="B129" s="22" t="s">
        <v>198</v>
      </c>
      <c r="C129" s="22"/>
      <c r="E129" s="101"/>
      <c r="F129" s="101"/>
      <c r="G129" s="101"/>
    </row>
    <row r="130" spans="1:7" ht="26.25" thickBot="1" x14ac:dyDescent="0.3">
      <c r="A130" s="21" t="s">
        <v>159</v>
      </c>
      <c r="B130" s="22" t="s">
        <v>207</v>
      </c>
      <c r="C130" s="22"/>
      <c r="E130" s="101"/>
      <c r="F130" s="101"/>
      <c r="G130" s="101"/>
    </row>
    <row r="131" spans="1:7" ht="15.75" thickBot="1" x14ac:dyDescent="0.3">
      <c r="A131" s="21" t="s">
        <v>162</v>
      </c>
      <c r="B131" s="22" t="s">
        <v>222</v>
      </c>
      <c r="C131" s="22"/>
      <c r="E131" s="101"/>
      <c r="F131" s="101"/>
      <c r="G131" s="101"/>
    </row>
    <row r="132" spans="1:7" ht="15.75" thickBot="1" x14ac:dyDescent="0.3">
      <c r="A132" s="103" t="s">
        <v>237</v>
      </c>
      <c r="B132" s="104"/>
      <c r="C132" s="22"/>
      <c r="E132" s="101"/>
      <c r="F132" s="101"/>
      <c r="G132" s="101"/>
    </row>
    <row r="133" spans="1:7" ht="26.25" thickBot="1" x14ac:dyDescent="0.3">
      <c r="A133" s="21" t="s">
        <v>183</v>
      </c>
      <c r="B133" s="22" t="s">
        <v>238</v>
      </c>
      <c r="C133" s="22"/>
      <c r="E133" s="101"/>
      <c r="F133" s="101"/>
      <c r="G133" s="101"/>
    </row>
    <row r="134" spans="1:7" ht="15.75" thickBot="1" x14ac:dyDescent="0.3">
      <c r="A134" s="103" t="s">
        <v>239</v>
      </c>
      <c r="B134" s="104"/>
      <c r="C134" s="22"/>
      <c r="E134" s="101"/>
      <c r="F134" s="101"/>
      <c r="G134" s="101"/>
    </row>
  </sheetData>
  <mergeCells count="157">
    <mergeCell ref="E133:G133"/>
    <mergeCell ref="A134:B134"/>
    <mergeCell ref="E134:G134"/>
    <mergeCell ref="E128:G128"/>
    <mergeCell ref="E129:G129"/>
    <mergeCell ref="E130:G130"/>
    <mergeCell ref="E131:G131"/>
    <mergeCell ref="A132:B132"/>
    <mergeCell ref="E132:G132"/>
    <mergeCell ref="E123:G123"/>
    <mergeCell ref="A124:C124"/>
    <mergeCell ref="E124:G124"/>
    <mergeCell ref="E125:G125"/>
    <mergeCell ref="E126:G126"/>
    <mergeCell ref="E127:G127"/>
    <mergeCell ref="E117:G117"/>
    <mergeCell ref="E118:G118"/>
    <mergeCell ref="E119:G119"/>
    <mergeCell ref="E120:G120"/>
    <mergeCell ref="E121:G121"/>
    <mergeCell ref="A122:B122"/>
    <mergeCell ref="E122:G122"/>
    <mergeCell ref="E112:G112"/>
    <mergeCell ref="A113:C113"/>
    <mergeCell ref="E113:G113"/>
    <mergeCell ref="E114:G114"/>
    <mergeCell ref="E115:G115"/>
    <mergeCell ref="E116:G116"/>
    <mergeCell ref="E107:G107"/>
    <mergeCell ref="E108:G108"/>
    <mergeCell ref="E109:G109"/>
    <mergeCell ref="E110:G110"/>
    <mergeCell ref="A111:B111"/>
    <mergeCell ref="E111:G111"/>
    <mergeCell ref="E102:G102"/>
    <mergeCell ref="E103:G103"/>
    <mergeCell ref="A104:C104"/>
    <mergeCell ref="E104:G104"/>
    <mergeCell ref="E105:G105"/>
    <mergeCell ref="E106:G106"/>
    <mergeCell ref="E97:G97"/>
    <mergeCell ref="E98:G98"/>
    <mergeCell ref="E99:G99"/>
    <mergeCell ref="E100:G100"/>
    <mergeCell ref="A101:B101"/>
    <mergeCell ref="E101:G101"/>
    <mergeCell ref="A93:B93"/>
    <mergeCell ref="E93:G93"/>
    <mergeCell ref="E94:G94"/>
    <mergeCell ref="E95:G95"/>
    <mergeCell ref="A96:C96"/>
    <mergeCell ref="E96:G96"/>
    <mergeCell ref="E88:G88"/>
    <mergeCell ref="A89:C89"/>
    <mergeCell ref="E89:G89"/>
    <mergeCell ref="E90:G90"/>
    <mergeCell ref="E91:G91"/>
    <mergeCell ref="E92:G92"/>
    <mergeCell ref="E83:G83"/>
    <mergeCell ref="E84:G84"/>
    <mergeCell ref="D85:G85"/>
    <mergeCell ref="E86:G86"/>
    <mergeCell ref="A87:B87"/>
    <mergeCell ref="E87:G87"/>
    <mergeCell ref="A78:C78"/>
    <mergeCell ref="E78:G78"/>
    <mergeCell ref="E79:G79"/>
    <mergeCell ref="E80:G80"/>
    <mergeCell ref="E81:G81"/>
    <mergeCell ref="E82:G82"/>
    <mergeCell ref="E73:G73"/>
    <mergeCell ref="E74:G74"/>
    <mergeCell ref="A75:C75"/>
    <mergeCell ref="E75:G75"/>
    <mergeCell ref="E76:G76"/>
    <mergeCell ref="E77:G77"/>
    <mergeCell ref="E68:G68"/>
    <mergeCell ref="E69:G69"/>
    <mergeCell ref="D70:F70"/>
    <mergeCell ref="E71:G71"/>
    <mergeCell ref="A72:B72"/>
    <mergeCell ref="E72:G72"/>
    <mergeCell ref="A63:C63"/>
    <mergeCell ref="E63:G63"/>
    <mergeCell ref="E64:G64"/>
    <mergeCell ref="E65:G65"/>
    <mergeCell ref="E66:G66"/>
    <mergeCell ref="E67:G67"/>
    <mergeCell ref="E58:G58"/>
    <mergeCell ref="E59:G59"/>
    <mergeCell ref="A60:B60"/>
    <mergeCell ref="E60:G60"/>
    <mergeCell ref="E61:G61"/>
    <mergeCell ref="E62:G62"/>
    <mergeCell ref="E53:G53"/>
    <mergeCell ref="A54:C54"/>
    <mergeCell ref="E54:G54"/>
    <mergeCell ref="E55:G55"/>
    <mergeCell ref="E56:G56"/>
    <mergeCell ref="E57:G57"/>
    <mergeCell ref="E46:G46"/>
    <mergeCell ref="E47:G47"/>
    <mergeCell ref="D49:E49"/>
    <mergeCell ref="E50:G50"/>
    <mergeCell ref="E51:G51"/>
    <mergeCell ref="A52:B52"/>
    <mergeCell ref="E52:G52"/>
    <mergeCell ref="E41:G41"/>
    <mergeCell ref="A42:B42"/>
    <mergeCell ref="E42:G42"/>
    <mergeCell ref="E43:G43"/>
    <mergeCell ref="E44:G44"/>
    <mergeCell ref="A45:C45"/>
    <mergeCell ref="E45:G45"/>
    <mergeCell ref="E34:G34"/>
    <mergeCell ref="E35:G35"/>
    <mergeCell ref="E37:G37"/>
    <mergeCell ref="E38:G38"/>
    <mergeCell ref="E39:G39"/>
    <mergeCell ref="E40:G40"/>
    <mergeCell ref="E29:G29"/>
    <mergeCell ref="E30:G30"/>
    <mergeCell ref="A31:D31"/>
    <mergeCell ref="E31:G31"/>
    <mergeCell ref="E32:G32"/>
    <mergeCell ref="E33:G33"/>
    <mergeCell ref="E22:G22"/>
    <mergeCell ref="A23:C23"/>
    <mergeCell ref="E23:G23"/>
    <mergeCell ref="E24:G24"/>
    <mergeCell ref="E25:G25"/>
    <mergeCell ref="A28:B28"/>
    <mergeCell ref="E28:G28"/>
    <mergeCell ref="E18:G18"/>
    <mergeCell ref="A19:B19"/>
    <mergeCell ref="E19:G19"/>
    <mergeCell ref="E20:G20"/>
    <mergeCell ref="A21:C21"/>
    <mergeCell ref="E21:G21"/>
    <mergeCell ref="E11:G11"/>
    <mergeCell ref="E12:G12"/>
    <mergeCell ref="D13:G13"/>
    <mergeCell ref="D15:G15"/>
    <mergeCell ref="D16:G16"/>
    <mergeCell ref="E17:G17"/>
    <mergeCell ref="E6:G6"/>
    <mergeCell ref="E7:G7"/>
    <mergeCell ref="E8:G8"/>
    <mergeCell ref="A9:C9"/>
    <mergeCell ref="E9:G9"/>
    <mergeCell ref="E10:G10"/>
    <mergeCell ref="A1:C1"/>
    <mergeCell ref="E1:G1"/>
    <mergeCell ref="E2:G2"/>
    <mergeCell ref="E3:G3"/>
    <mergeCell ref="E4:G4"/>
    <mergeCell ref="E5:G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4" sqref="C4:C14"/>
    </sheetView>
  </sheetViews>
  <sheetFormatPr defaultRowHeight="15" x14ac:dyDescent="0.25"/>
  <cols>
    <col min="1" max="1" width="29.7109375" style="36" customWidth="1"/>
    <col min="2" max="2" width="34.5703125" style="37" customWidth="1"/>
    <col min="3" max="3" width="33.85546875" style="37" customWidth="1"/>
  </cols>
  <sheetData>
    <row r="1" spans="1:3" x14ac:dyDescent="0.25">
      <c r="A1" s="110" t="s">
        <v>32</v>
      </c>
      <c r="B1" s="110"/>
      <c r="C1" s="110"/>
    </row>
    <row r="2" spans="1:3" ht="15" customHeight="1" x14ac:dyDescent="0.25">
      <c r="A2" s="110" t="s">
        <v>243</v>
      </c>
      <c r="B2" s="110" t="s">
        <v>240</v>
      </c>
      <c r="C2" s="70" t="s">
        <v>241</v>
      </c>
    </row>
    <row r="3" spans="1:3" x14ac:dyDescent="0.25">
      <c r="A3" s="110"/>
      <c r="B3" s="110"/>
      <c r="C3" s="41" t="s">
        <v>263</v>
      </c>
    </row>
    <row r="4" spans="1:3" ht="24" x14ac:dyDescent="0.25">
      <c r="A4" s="10" t="s">
        <v>248</v>
      </c>
      <c r="B4" s="52" t="s">
        <v>245</v>
      </c>
      <c r="C4" s="69"/>
    </row>
    <row r="5" spans="1:3" ht="24" x14ac:dyDescent="0.25">
      <c r="A5" s="10" t="s">
        <v>249</v>
      </c>
      <c r="B5" s="52" t="s">
        <v>245</v>
      </c>
      <c r="C5" s="69"/>
    </row>
    <row r="6" spans="1:3" ht="24" x14ac:dyDescent="0.25">
      <c r="A6" s="10" t="s">
        <v>250</v>
      </c>
      <c r="B6" s="52" t="s">
        <v>245</v>
      </c>
      <c r="C6" s="69"/>
    </row>
    <row r="7" spans="1:3" ht="24" x14ac:dyDescent="0.25">
      <c r="A7" s="10" t="s">
        <v>251</v>
      </c>
      <c r="B7" s="52" t="s">
        <v>245</v>
      </c>
      <c r="C7" s="69"/>
    </row>
    <row r="8" spans="1:3" ht="24" x14ac:dyDescent="0.25">
      <c r="A8" s="10" t="s">
        <v>252</v>
      </c>
      <c r="B8" s="52" t="s">
        <v>245</v>
      </c>
      <c r="C8" s="69"/>
    </row>
    <row r="9" spans="1:3" ht="36" x14ac:dyDescent="0.25">
      <c r="A9" s="10" t="s">
        <v>253</v>
      </c>
      <c r="B9" s="52" t="s">
        <v>245</v>
      </c>
      <c r="C9" s="69"/>
    </row>
    <row r="10" spans="1:3" ht="36" x14ac:dyDescent="0.25">
      <c r="A10" s="10" t="s">
        <v>254</v>
      </c>
      <c r="B10" s="52" t="s">
        <v>245</v>
      </c>
      <c r="C10" s="69"/>
    </row>
    <row r="11" spans="1:3" ht="24" x14ac:dyDescent="0.25">
      <c r="A11" s="10" t="s">
        <v>255</v>
      </c>
      <c r="B11" s="52" t="s">
        <v>245</v>
      </c>
      <c r="C11" s="69"/>
    </row>
    <row r="12" spans="1:3" ht="36" x14ac:dyDescent="0.25">
      <c r="A12" s="10" t="s">
        <v>256</v>
      </c>
      <c r="B12" s="52" t="s">
        <v>245</v>
      </c>
      <c r="C12" s="69"/>
    </row>
    <row r="13" spans="1:3" ht="24" x14ac:dyDescent="0.25">
      <c r="A13" s="10" t="s">
        <v>257</v>
      </c>
      <c r="B13" s="52" t="s">
        <v>245</v>
      </c>
      <c r="C13" s="69"/>
    </row>
    <row r="14" spans="1:3" ht="24" x14ac:dyDescent="0.25">
      <c r="A14" s="10" t="s">
        <v>192</v>
      </c>
      <c r="B14" s="52" t="s">
        <v>245</v>
      </c>
      <c r="C14" s="69"/>
    </row>
    <row r="15" spans="1:3" x14ac:dyDescent="0.25">
      <c r="A15" s="12" t="s">
        <v>258</v>
      </c>
      <c r="B15" s="12" t="s">
        <v>268</v>
      </c>
      <c r="C15" s="34">
        <f>SUM(C4:C14)</f>
        <v>0</v>
      </c>
    </row>
    <row r="16" spans="1:3" ht="36" x14ac:dyDescent="0.25">
      <c r="A16" s="10" t="s">
        <v>259</v>
      </c>
      <c r="B16" s="52" t="s">
        <v>247</v>
      </c>
      <c r="C16" s="33">
        <f>C15*2%</f>
        <v>0</v>
      </c>
    </row>
    <row r="17" spans="1:3" ht="36" x14ac:dyDescent="0.25">
      <c r="A17" s="10" t="s">
        <v>260</v>
      </c>
      <c r="B17" s="52" t="s">
        <v>274</v>
      </c>
      <c r="C17" s="33">
        <f>C15*5%</f>
        <v>0</v>
      </c>
    </row>
    <row r="18" spans="1:3" ht="48" x14ac:dyDescent="0.25">
      <c r="A18" s="10" t="s">
        <v>271</v>
      </c>
      <c r="B18" s="12" t="s">
        <v>269</v>
      </c>
      <c r="C18" s="35">
        <f>C15+C16+C17</f>
        <v>0</v>
      </c>
    </row>
    <row r="19" spans="1:3" ht="24" x14ac:dyDescent="0.25">
      <c r="A19" s="12" t="s">
        <v>261</v>
      </c>
      <c r="B19" s="12" t="s">
        <v>246</v>
      </c>
      <c r="C19" s="34">
        <f>'ANEXO IV D - MAO DE OBRA'!E3</f>
        <v>0</v>
      </c>
    </row>
    <row r="20" spans="1:3" x14ac:dyDescent="0.25">
      <c r="A20" s="100" t="s">
        <v>272</v>
      </c>
      <c r="B20" s="100"/>
      <c r="C20" s="40">
        <f>C18+C19</f>
        <v>0</v>
      </c>
    </row>
    <row r="21" spans="1:3" x14ac:dyDescent="0.25">
      <c r="A21" s="100" t="s">
        <v>262</v>
      </c>
      <c r="B21" s="100"/>
      <c r="C21" s="40">
        <f>C20*12</f>
        <v>0</v>
      </c>
    </row>
  </sheetData>
  <mergeCells count="5">
    <mergeCell ref="A2:A3"/>
    <mergeCell ref="A1:C1"/>
    <mergeCell ref="B2:B3"/>
    <mergeCell ref="A20:B20"/>
    <mergeCell ref="A21:B2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ANEXO IV</vt:lpstr>
      <vt:lpstr>ANEXO IV A - SPA</vt:lpstr>
      <vt:lpstr>ANEXO IV B - ALIM. COMP.</vt:lpstr>
      <vt:lpstr>ANEXO IV C - FORM. INF.</vt:lpstr>
      <vt:lpstr>ANEXO IV D - MAO DE OBRA</vt:lpstr>
      <vt:lpstr>ANEXO IV E - PLANILHA ABERTA MO</vt:lpstr>
      <vt:lpstr>ANEXO 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Danielle Araujo de Melo</cp:lastModifiedBy>
  <dcterms:created xsi:type="dcterms:W3CDTF">2023-03-07T12:04:05Z</dcterms:created>
  <dcterms:modified xsi:type="dcterms:W3CDTF">2023-07-25T15:28:57Z</dcterms:modified>
</cp:coreProperties>
</file>