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tiana.mendonca\Desktop\SEI-080007.004564.2023 - LICIT - ALIMENTAÇÃO\TR E ANEXOS\"/>
    </mc:Choice>
  </mc:AlternateContent>
  <bookViews>
    <workbookView xWindow="0" yWindow="0" windowWidth="28800" windowHeight="11835" firstSheet="5" activeTab="6"/>
  </bookViews>
  <sheets>
    <sheet name="ANEXO IV" sheetId="19" r:id="rId1"/>
    <sheet name="ANEXO IV A - CAMPOS DOS G." sheetId="9" r:id="rId2"/>
    <sheet name="ANEXO IV B - ALIM. COMP." sheetId="15" r:id="rId3"/>
    <sheet name="ANEXO IV C - FORM. INF." sheetId="16" r:id="rId4"/>
    <sheet name="ANEXO IV D - CUSTO MAO DE OBRA" sheetId="18" r:id="rId5"/>
    <sheet name="ANEXO IV E- PLANILHA ABERTA MO" sheetId="17" r:id="rId6"/>
    <sheet name="ANEXO IV  F - RESUMO DE COTAÇÃO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4" l="1"/>
  <c r="C17" i="14"/>
  <c r="C16" i="14"/>
  <c r="C15" i="14"/>
  <c r="D3" i="18"/>
  <c r="C19" i="14" s="1"/>
  <c r="C20" i="14" s="1"/>
  <c r="C21" i="14" s="1"/>
  <c r="F97" i="9"/>
  <c r="E97" i="9"/>
  <c r="G97" i="9" s="1"/>
  <c r="F96" i="9"/>
  <c r="E96" i="9"/>
  <c r="G96" i="9" s="1"/>
  <c r="G95" i="9"/>
  <c r="F95" i="9"/>
  <c r="E95" i="9"/>
  <c r="G94" i="9"/>
  <c r="F94" i="9"/>
  <c r="E94" i="9"/>
  <c r="F93" i="9"/>
  <c r="E93" i="9"/>
  <c r="G93" i="9" s="1"/>
  <c r="F92" i="9"/>
  <c r="F98" i="9" s="1"/>
  <c r="E92" i="9"/>
  <c r="G92" i="9" s="1"/>
  <c r="G98" i="9" s="1"/>
  <c r="F89" i="9"/>
  <c r="E89" i="9"/>
  <c r="G89" i="9" s="1"/>
  <c r="G88" i="9"/>
  <c r="F88" i="9"/>
  <c r="E88" i="9"/>
  <c r="G87" i="9"/>
  <c r="F87" i="9"/>
  <c r="F90" i="9" s="1"/>
  <c r="E87" i="9"/>
  <c r="F86" i="9"/>
  <c r="E86" i="9"/>
  <c r="G86" i="9" s="1"/>
  <c r="F85" i="9"/>
  <c r="E85" i="9"/>
  <c r="G85" i="9" s="1"/>
  <c r="G84" i="9"/>
  <c r="F84" i="9"/>
  <c r="E84" i="9"/>
  <c r="F81" i="9"/>
  <c r="E81" i="9"/>
  <c r="G81" i="9" s="1"/>
  <c r="G80" i="9"/>
  <c r="F80" i="9"/>
  <c r="E80" i="9"/>
  <c r="G79" i="9"/>
  <c r="F79" i="9"/>
  <c r="F82" i="9" s="1"/>
  <c r="E79" i="9"/>
  <c r="F78" i="9"/>
  <c r="E78" i="9"/>
  <c r="G78" i="9" s="1"/>
  <c r="F77" i="9"/>
  <c r="E77" i="9"/>
  <c r="G77" i="9" s="1"/>
  <c r="G76" i="9"/>
  <c r="F76" i="9"/>
  <c r="E76" i="9"/>
  <c r="F73" i="9"/>
  <c r="E73" i="9"/>
  <c r="G73" i="9" s="1"/>
  <c r="G72" i="9"/>
  <c r="F72" i="9"/>
  <c r="E72" i="9"/>
  <c r="G71" i="9"/>
  <c r="F71" i="9"/>
  <c r="F74" i="9" s="1"/>
  <c r="E71" i="9"/>
  <c r="F70" i="9"/>
  <c r="E70" i="9"/>
  <c r="G70" i="9" s="1"/>
  <c r="F69" i="9"/>
  <c r="E69" i="9"/>
  <c r="G69" i="9" s="1"/>
  <c r="G68" i="9"/>
  <c r="F68" i="9"/>
  <c r="E68" i="9"/>
  <c r="F65" i="9"/>
  <c r="E65" i="9"/>
  <c r="G65" i="9" s="1"/>
  <c r="G64" i="9"/>
  <c r="F64" i="9"/>
  <c r="E64" i="9"/>
  <c r="G63" i="9"/>
  <c r="F63" i="9"/>
  <c r="F66" i="9" s="1"/>
  <c r="E63" i="9"/>
  <c r="F62" i="9"/>
  <c r="E62" i="9"/>
  <c r="G62" i="9" s="1"/>
  <c r="F61" i="9"/>
  <c r="E61" i="9"/>
  <c r="G61" i="9" s="1"/>
  <c r="G60" i="9"/>
  <c r="F60" i="9"/>
  <c r="E60" i="9"/>
  <c r="F57" i="9"/>
  <c r="E57" i="9"/>
  <c r="G57" i="9" s="1"/>
  <c r="G56" i="9"/>
  <c r="F56" i="9"/>
  <c r="E56" i="9"/>
  <c r="G55" i="9"/>
  <c r="F55" i="9"/>
  <c r="F58" i="9" s="1"/>
  <c r="E55" i="9"/>
  <c r="F54" i="9"/>
  <c r="E54" i="9"/>
  <c r="G54" i="9" s="1"/>
  <c r="F53" i="9"/>
  <c r="E53" i="9"/>
  <c r="G53" i="9" s="1"/>
  <c r="G52" i="9"/>
  <c r="F52" i="9"/>
  <c r="E52" i="9"/>
  <c r="F49" i="9"/>
  <c r="E49" i="9"/>
  <c r="G49" i="9" s="1"/>
  <c r="F48" i="9"/>
  <c r="E48" i="9"/>
  <c r="G48" i="9" s="1"/>
  <c r="G47" i="9"/>
  <c r="F47" i="9"/>
  <c r="E47" i="9"/>
  <c r="G46" i="9"/>
  <c r="F46" i="9"/>
  <c r="E46" i="9"/>
  <c r="F45" i="9"/>
  <c r="E45" i="9"/>
  <c r="G45" i="9" s="1"/>
  <c r="F44" i="9"/>
  <c r="F50" i="9" s="1"/>
  <c r="E44" i="9"/>
  <c r="G44" i="9" s="1"/>
  <c r="G50" i="9" s="1"/>
  <c r="F41" i="9"/>
  <c r="E41" i="9"/>
  <c r="G41" i="9" s="1"/>
  <c r="F40" i="9"/>
  <c r="E40" i="9"/>
  <c r="G40" i="9" s="1"/>
  <c r="G39" i="9"/>
  <c r="F39" i="9"/>
  <c r="E39" i="9"/>
  <c r="G38" i="9"/>
  <c r="F38" i="9"/>
  <c r="E38" i="9"/>
  <c r="F37" i="9"/>
  <c r="E37" i="9"/>
  <c r="G37" i="9" s="1"/>
  <c r="F36" i="9"/>
  <c r="F42" i="9" s="1"/>
  <c r="E36" i="9"/>
  <c r="G36" i="9" s="1"/>
  <c r="G42" i="9" s="1"/>
  <c r="F33" i="9"/>
  <c r="E33" i="9"/>
  <c r="G33" i="9" s="1"/>
  <c r="F32" i="9"/>
  <c r="E32" i="9"/>
  <c r="G32" i="9" s="1"/>
  <c r="G31" i="9"/>
  <c r="F31" i="9"/>
  <c r="E31" i="9"/>
  <c r="G30" i="9"/>
  <c r="F30" i="9"/>
  <c r="E30" i="9"/>
  <c r="F29" i="9"/>
  <c r="E29" i="9"/>
  <c r="G29" i="9" s="1"/>
  <c r="F28" i="9"/>
  <c r="F34" i="9" s="1"/>
  <c r="E28" i="9"/>
  <c r="G28" i="9" s="1"/>
  <c r="G34" i="9" s="1"/>
  <c r="G23" i="9"/>
  <c r="G22" i="9"/>
  <c r="G21" i="9"/>
  <c r="G20" i="9"/>
  <c r="G26" i="9" s="1"/>
  <c r="G99" i="9" s="1"/>
  <c r="F24" i="9"/>
  <c r="F23" i="9"/>
  <c r="F20" i="9"/>
  <c r="F26" i="9" s="1"/>
  <c r="E22" i="9"/>
  <c r="E21" i="9"/>
  <c r="E20" i="9"/>
  <c r="F16" i="9"/>
  <c r="F12" i="9"/>
  <c r="F18" i="9" s="1"/>
  <c r="F7" i="9"/>
  <c r="F4" i="9"/>
  <c r="C99" i="9"/>
  <c r="B99" i="9"/>
  <c r="B100" i="9" s="1"/>
  <c r="B82" i="9"/>
  <c r="B66" i="9"/>
  <c r="B50" i="9"/>
  <c r="C42" i="9"/>
  <c r="B42" i="9"/>
  <c r="C34" i="9"/>
  <c r="C26" i="9"/>
  <c r="B26" i="9"/>
  <c r="B10" i="9"/>
  <c r="B18" i="9"/>
  <c r="C3" i="19"/>
  <c r="G90" i="9" l="1"/>
  <c r="G82" i="9"/>
  <c r="G74" i="9"/>
  <c r="G66" i="9"/>
  <c r="G58" i="9"/>
  <c r="C50" i="9" l="1"/>
  <c r="B17" i="9"/>
  <c r="F17" i="9" s="1"/>
  <c r="F25" i="9"/>
  <c r="E25" i="9"/>
  <c r="G25" i="9" s="1"/>
  <c r="E24" i="9"/>
  <c r="G24" i="9" s="1"/>
  <c r="E23" i="9"/>
  <c r="F22" i="9"/>
  <c r="F21" i="9"/>
  <c r="F15" i="9"/>
  <c r="F14" i="9"/>
  <c r="F13" i="9"/>
  <c r="F9" i="9"/>
  <c r="F8" i="9"/>
  <c r="F6" i="9"/>
  <c r="F5" i="9"/>
  <c r="F10" i="9" s="1"/>
  <c r="F99" i="9" s="1"/>
  <c r="F100" i="9" s="1"/>
  <c r="F101" i="9" l="1"/>
  <c r="F102" i="9"/>
  <c r="F103" i="9" l="1"/>
  <c r="F104" i="9" s="1"/>
</calcChain>
</file>

<file path=xl/sharedStrings.xml><?xml version="1.0" encoding="utf-8"?>
<sst xmlns="http://schemas.openxmlformats.org/spreadsheetml/2006/main" count="566" uniqueCount="273">
  <si>
    <t>TIPO DA REFEIÇÃO</t>
  </si>
  <si>
    <t>Dieta Normal</t>
  </si>
  <si>
    <t>Desjejum</t>
  </si>
  <si>
    <t>Colação</t>
  </si>
  <si>
    <t>Almoço</t>
  </si>
  <si>
    <t>Merenda</t>
  </si>
  <si>
    <t>Ceia</t>
  </si>
  <si>
    <t>Total</t>
  </si>
  <si>
    <t>Acompanhantes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</si>
  <si>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</si>
  <si>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</si>
  <si>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</si>
  <si>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</si>
  <si>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</si>
  <si>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</si>
  <si>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</si>
  <si>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</si>
  <si>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</si>
  <si>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Fórmulas Infantis</t>
  </si>
  <si>
    <t xml:space="preserve">Total </t>
  </si>
  <si>
    <t>FORMAÇÃO DE PREÇOS</t>
  </si>
  <si>
    <t>Custo Unitário ($)</t>
  </si>
  <si>
    <t>Custo Total ($)</t>
  </si>
  <si>
    <t>(x)</t>
  </si>
  <si>
    <t>Total Mensal ($)</t>
  </si>
  <si>
    <t>Distribuição Pessoal</t>
  </si>
  <si>
    <t>12x36 DIURNO</t>
  </si>
  <si>
    <t>CUSTO UNITÁRIO ($)</t>
  </si>
  <si>
    <t>CUSTO TOTAL ($)</t>
  </si>
  <si>
    <t>Copeiro</t>
  </si>
  <si>
    <t>DESCRIÇÃO</t>
  </si>
  <si>
    <t>UNIDADE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</si>
  <si>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</si>
  <si>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</si>
  <si>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</si>
  <si>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</si>
  <si>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</si>
  <si>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</si>
  <si>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</si>
  <si>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</si>
  <si>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</si>
  <si>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</si>
  <si>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</si>
  <si>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</si>
  <si>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</si>
  <si>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</si>
  <si>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</si>
  <si>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</si>
  <si>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</si>
  <si>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</si>
  <si>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</si>
  <si>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</si>
  <si>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</si>
  <si>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</si>
  <si>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</si>
  <si>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</si>
  <si>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</si>
  <si>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</si>
  <si>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</si>
  <si>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</si>
  <si>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</si>
  <si>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</si>
  <si>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</si>
  <si>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</si>
  <si>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</si>
  <si>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</si>
  <si>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</si>
  <si>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</si>
  <si>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</si>
  <si>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</si>
  <si>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</si>
  <si>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</si>
  <si>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</si>
  <si>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</si>
  <si>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</si>
  <si>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</si>
  <si>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</si>
  <si>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</si>
  <si>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</si>
  <si>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</si>
  <si>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</si>
  <si>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</si>
  <si>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</si>
  <si>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</si>
  <si>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</si>
  <si>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</si>
  <si>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</si>
  <si>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</si>
  <si>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</si>
  <si>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</si>
  <si>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</si>
  <si>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</si>
  <si>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</si>
  <si>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</si>
  <si>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</si>
  <si>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</si>
  <si>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</si>
  <si>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</si>
  <si>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</si>
  <si>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</si>
  <si>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</si>
  <si>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</si>
  <si>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</si>
  <si>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</si>
  <si>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</si>
  <si>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</si>
  <si>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</si>
  <si>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</si>
  <si>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</si>
  <si>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</si>
  <si>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</si>
  <si>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</si>
  <si>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</si>
  <si>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</si>
  <si>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</si>
  <si>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</si>
  <si>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</si>
  <si>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</si>
  <si>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</si>
  <si>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</si>
  <si>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</si>
  <si>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</si>
  <si>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</si>
  <si>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</si>
  <si>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</si>
  <si>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</si>
  <si>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</si>
  <si>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</si>
  <si>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</si>
  <si>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</si>
  <si>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</si>
  <si>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</si>
  <si>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</si>
  <si>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</si>
  <si>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</si>
  <si>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</si>
  <si>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</si>
  <si>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</si>
  <si>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</si>
  <si>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</si>
  <si>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</si>
  <si>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</si>
  <si>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</si>
  <si>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</si>
  <si>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30% sobre o salário base</t>
  </si>
  <si>
    <t>C</t>
  </si>
  <si>
    <t>Adicional de Insalubridade</t>
  </si>
  <si>
    <t>D</t>
  </si>
  <si>
    <t>Adicional Noturno</t>
  </si>
  <si>
    <t>salário x 0,5833 x 0,20</t>
  </si>
  <si>
    <t>E</t>
  </si>
  <si>
    <t>Adicional de Hora Noturna Reduzida</t>
  </si>
  <si>
    <t>salário x 8,33% x 1,20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</si>
  <si>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</si>
  <si>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</si>
  <si>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</si>
  <si>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</si>
  <si>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</si>
  <si>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</si>
  <si>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</si>
  <si>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</si>
  <si>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</si>
  <si>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</si>
  <si>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</si>
  <si>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</si>
  <si>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</si>
  <si>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</si>
  <si>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</si>
  <si>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anexo V do Decreto 6.957/2009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</si>
  <si>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</si>
  <si>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</si>
  <si>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</si>
  <si>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</si>
  <si>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</si>
  <si>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</si>
  <si>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</si>
  <si>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</si>
  <si>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</si>
  <si>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</si>
  <si>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</si>
  <si>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</si>
  <si>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21 x valor mínimo diário - (21 x valor mínimo diário x 0,10)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</si>
  <si>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</si>
  <si>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</si>
  <si>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</si>
  <si>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</si>
  <si>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</si>
  <si>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</si>
  <si>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</si>
  <si>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</si>
  <si>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</si>
  <si>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</si>
  <si>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alíquota do submódulo 2.2 sobre o valor do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</si>
  <si>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</si>
  <si>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</si>
  <si>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</si>
  <si>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</si>
  <si>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</si>
  <si>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</si>
  <si>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</si>
  <si>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</si>
  <si>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</si>
  <si>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depende da atividade exercida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</si>
  <si>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</si>
  <si>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</si>
  <si>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</si>
  <si>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</si>
  <si>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</si>
  <si>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</si>
  <si>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</si>
  <si>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</si>
  <si>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</si>
  <si>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</si>
  <si>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</si>
  <si>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</si>
  <si>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</si>
  <si>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</si>
  <si>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</si>
  <si>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</si>
  <si>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</si>
  <si>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</si>
  <si>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</si>
  <si>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</si>
  <si>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</si>
  <si>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</si>
  <si>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</si>
  <si>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</si>
  <si>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ITEM</t>
  </si>
  <si>
    <t>EXPLICAÇÃO DA COTAÇÃO POR ITEM</t>
  </si>
  <si>
    <t xml:space="preserve"> CUSTO ABERTOS ($) 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</si>
  <si>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</si>
  <si>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</si>
  <si>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</si>
  <si>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</si>
  <si>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</si>
  <si>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</si>
  <si>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</si>
  <si>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</si>
  <si>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</si>
  <si>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</si>
  <si>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</si>
  <si>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</si>
  <si>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Total de Pessoal Mínimo a Execução do Serviço In Loco ($)</t>
  </si>
  <si>
    <t>Total Mensal do LOTE ($)</t>
  </si>
  <si>
    <t>Total Global (12 meses) do LOTE ($)</t>
  </si>
  <si>
    <t>Total Mensal</t>
  </si>
  <si>
    <t xml:space="preserve">Funcionários </t>
  </si>
  <si>
    <t>ESTIMATIVA MENSAL DE CONSUMO</t>
  </si>
  <si>
    <t xml:space="preserve">Custo Unitário ($) - Adulto </t>
  </si>
  <si>
    <t>Custo Unitário ($) - Pediatria</t>
  </si>
  <si>
    <t xml:space="preserve">Custo Total ($) - Adulto </t>
  </si>
  <si>
    <t xml:space="preserve">Custo Total ($) - Pediatria </t>
  </si>
  <si>
    <t>Total Mensal (A+P)</t>
  </si>
  <si>
    <t>Alimentação Complementar (2% do Total)</t>
  </si>
  <si>
    <t>Fórmula Infantil (2% do Total)</t>
  </si>
  <si>
    <t>Total Global (12 meses) ($)</t>
  </si>
  <si>
    <t>UPA CAMPOS DOS GOYTACAZES</t>
  </si>
  <si>
    <t>LOTE VII</t>
  </si>
  <si>
    <t>FORMAÇÃO DE PREÇO ABERTO POR ESCALA E POR UPA – UPA CAMPOS DOS GOYTACAZES</t>
  </si>
  <si>
    <t>VALOR TOTAL MENSAL ($)</t>
  </si>
  <si>
    <t>VALOR TOTAL GLOBAL (A x 12 MESES) – ($)</t>
  </si>
  <si>
    <t>Valor embutido no ANEXO IV-A: Estimativa Mensal e Formação de Preços</t>
  </si>
  <si>
    <t>Valor embutido no  ANEXO IV-A: Estimativa Mensal e Formação de Preços</t>
  </si>
  <si>
    <t>2% do Total de Refeições Mensal - conforme  ANEXO IV-A (faturamento variável com conforme consumo)</t>
  </si>
  <si>
    <t xml:space="preserve">Valor igual ao apresentado no  ANEXO IV-A </t>
  </si>
  <si>
    <t>Valor igual ao apresentado no ANEXO IV-D (faturamento fixo)</t>
  </si>
  <si>
    <r>
      <t xml:space="preserve">Valor igual ao apresentado no </t>
    </r>
    <r>
      <rPr>
        <b/>
        <sz val="9"/>
        <color rgb="FFFF0000"/>
        <rFont val="Times New Roman"/>
        <family val="1"/>
      </rPr>
      <t xml:space="preserve">SOMATÓRIO FINAL DO  ANEXO IV-A </t>
    </r>
    <r>
      <rPr>
        <b/>
        <sz val="9"/>
        <color rgb="FF000000"/>
        <rFont val="Times New Roman"/>
        <family val="1"/>
      </rPr>
      <t>(faturamento variável com conforme consumo)</t>
    </r>
  </si>
  <si>
    <t>Paciente ADULTO</t>
  </si>
  <si>
    <t>Paciente PEDIATRIA</t>
  </si>
  <si>
    <t>VALOR POR LOTE VII - UPA CAMPOS DOS GOYTACAZES</t>
  </si>
  <si>
    <t xml:space="preserve">         </t>
  </si>
  <si>
    <t>Jantar</t>
  </si>
  <si>
    <t>Total Mensal de Refeições por Unidade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</si>
</sst>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0">
    <xf numFmtId="0" fontId="0" fillId="0" borderId="0" xfId="0"/>
    <xf numFmtId="44" fontId="4" fillId="0" borderId="0" xfId="1" applyFont="1"/>
    <xf numFmtId="1" fontId="5" fillId="2" borderId="1" xfId="4" applyNumberFormat="1" applyFont="1" applyFill="1" applyBorder="1" applyAlignment="1">
      <alignment horizontal="center" vertical="center" wrapText="1"/>
    </xf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0" fillId="0" borderId="0" xfId="1" applyFont="1"/>
    <xf numFmtId="44" fontId="3" fillId="4" borderId="1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1" xfId="0" applyFont="1" applyBorder="1" applyAlignment="1">
      <alignment horizontal="justify" vertical="center" wrapText="1"/>
    </xf>
    <xf numFmtId="10" fontId="9" fillId="0" borderId="0" xfId="0" applyNumberFormat="1" applyFont="1" applyAlignment="1">
      <alignment vertical="center"/>
    </xf>
    <xf numFmtId="0" fontId="7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3" fillId="4" borderId="1" xfId="1" applyFont="1" applyFill="1" applyBorder="1" applyAlignment="1">
      <alignment vertical="center"/>
    </xf>
    <xf numFmtId="1" fontId="5" fillId="2" borderId="1" xfId="2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4" fontId="4" fillId="0" borderId="1" xfId="1" applyFont="1" applyBorder="1" applyAlignment="1">
      <alignment vertical="center"/>
    </xf>
    <xf numFmtId="1" fontId="5" fillId="4" borderId="1" xfId="0" applyNumberFormat="1" applyFont="1" applyFill="1" applyBorder="1" applyAlignment="1">
      <alignment horizontal="center" vertical="center"/>
    </xf>
    <xf numFmtId="44" fontId="5" fillId="4" borderId="1" xfId="1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center" vertical="center"/>
    </xf>
    <xf numFmtId="44" fontId="4" fillId="0" borderId="0" xfId="1" applyFont="1" applyAlignment="1">
      <alignment vertical="center"/>
    </xf>
    <xf numFmtId="44" fontId="5" fillId="3" borderId="1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44" fontId="6" fillId="0" borderId="10" xfId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4" fontId="7" fillId="3" borderId="1" xfId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1" fontId="5" fillId="4" borderId="1" xfId="4" applyNumberFormat="1" applyFont="1" applyFill="1" applyBorder="1" applyAlignment="1">
      <alignment horizontal="center" vertical="center" wrapText="1"/>
    </xf>
    <xf numFmtId="1" fontId="5" fillId="4" borderId="1" xfId="2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44" fontId="10" fillId="3" borderId="1" xfId="1" applyFont="1" applyFill="1" applyBorder="1" applyAlignment="1">
      <alignment vertical="center"/>
    </xf>
    <xf numFmtId="44" fontId="10" fillId="0" borderId="1" xfId="1" applyFont="1" applyBorder="1" applyAlignment="1" applyProtection="1">
      <alignment vertical="center"/>
      <protection locked="0"/>
    </xf>
    <xf numFmtId="44" fontId="4" fillId="0" borderId="1" xfId="1" applyFont="1" applyBorder="1" applyAlignment="1" applyProtection="1">
      <alignment vertical="center"/>
      <protection locked="0"/>
    </xf>
    <xf numFmtId="44" fontId="6" fillId="0" borderId="12" xfId="1" applyFont="1" applyFill="1" applyBorder="1" applyAlignment="1" applyProtection="1">
      <alignment vertical="center"/>
      <protection locked="0"/>
    </xf>
    <xf numFmtId="44" fontId="6" fillId="0" borderId="1" xfId="1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/>
    </xf>
    <xf numFmtId="44" fontId="5" fillId="3" borderId="1" xfId="1" applyFont="1" applyFill="1" applyBorder="1" applyAlignment="1">
      <alignment horizontal="center" vertical="center"/>
    </xf>
    <xf numFmtId="44" fontId="5" fillId="4" borderId="2" xfId="1" applyFont="1" applyFill="1" applyBorder="1" applyAlignment="1">
      <alignment horizontal="center" vertical="center"/>
    </xf>
    <xf numFmtId="44" fontId="5" fillId="4" borderId="3" xfId="1" applyFont="1" applyFill="1" applyBorder="1" applyAlignment="1">
      <alignment horizontal="center" vertical="center"/>
    </xf>
    <xf numFmtId="1" fontId="5" fillId="3" borderId="17" xfId="0" applyNumberFormat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44" fontId="5" fillId="3" borderId="16" xfId="1" applyFont="1" applyFill="1" applyBorder="1" applyAlignment="1">
      <alignment horizontal="center" vertical="center"/>
    </xf>
    <xf numFmtId="44" fontId="5" fillId="3" borderId="17" xfId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44" fontId="5" fillId="4" borderId="1" xfId="1" applyFont="1" applyFill="1" applyBorder="1" applyAlignment="1">
      <alignment horizontal="center" vertical="center"/>
    </xf>
    <xf numFmtId="44" fontId="5" fillId="4" borderId="1" xfId="1" applyFont="1" applyFill="1" applyBorder="1" applyAlignment="1">
      <alignment vertical="center"/>
    </xf>
    <xf numFmtId="1" fontId="4" fillId="4" borderId="1" xfId="0" applyNumberFormat="1" applyFont="1" applyFill="1" applyBorder="1" applyAlignment="1">
      <alignment horizontal="center" vertical="center"/>
    </xf>
    <xf numFmtId="44" fontId="4" fillId="0" borderId="1" xfId="1" applyFont="1" applyBorder="1" applyAlignment="1" applyProtection="1">
      <alignment vertical="center"/>
      <protection locked="0"/>
    </xf>
    <xf numFmtId="44" fontId="4" fillId="0" borderId="1" xfId="1" applyFont="1" applyBorder="1" applyAlignment="1">
      <alignment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44" fontId="5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0" xfId="0"/>
    <xf numFmtId="0" fontId="7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0" fillId="0" borderId="14" xfId="0" applyBorder="1"/>
    <xf numFmtId="0" fontId="7" fillId="6" borderId="0" xfId="0" applyFont="1" applyFill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6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53">
    <cellStyle name="Moeda" xfId="1" builtinId="4"/>
    <cellStyle name="Moeda 10" xfId="2"/>
    <cellStyle name="Moeda 2" xfId="4"/>
    <cellStyle name="Moeda 2 2" xfId="7"/>
    <cellStyle name="Moeda 2 2 2" xfId="21"/>
    <cellStyle name="Moeda 2 2 3" xfId="28"/>
    <cellStyle name="Moeda 2 2 4" xfId="35"/>
    <cellStyle name="Moeda 2 2 5" xfId="42"/>
    <cellStyle name="Moeda 2 2 6" xfId="49"/>
    <cellStyle name="Moeda 2 2 7" xfId="14"/>
    <cellStyle name="Moeda 2 3" xfId="20"/>
    <cellStyle name="Moeda 2 4" xfId="27"/>
    <cellStyle name="Moeda 2 5" xfId="34"/>
    <cellStyle name="Moeda 2 6" xfId="41"/>
    <cellStyle name="Moeda 2 7" xfId="48"/>
    <cellStyle name="Moeda 2 8" xfId="13"/>
    <cellStyle name="Moeda 3" xfId="9"/>
    <cellStyle name="Moeda 3 2" xfId="24"/>
    <cellStyle name="Moeda 3 3" xfId="31"/>
    <cellStyle name="Moeda 3 4" xfId="38"/>
    <cellStyle name="Moeda 3 5" xfId="45"/>
    <cellStyle name="Moeda 3 6" xfId="52"/>
    <cellStyle name="Moeda 3 7" xfId="17"/>
    <cellStyle name="Moeda 4" xfId="8"/>
    <cellStyle name="Moeda 4 2" xfId="18"/>
    <cellStyle name="Moeda 5" xfId="25"/>
    <cellStyle name="Moeda 6" xfId="32"/>
    <cellStyle name="Moeda 7" xfId="39"/>
    <cellStyle name="Moeda 8" xfId="46"/>
    <cellStyle name="Moeda 9" xfId="11"/>
    <cellStyle name="Normal" xfId="0" builtinId="0"/>
    <cellStyle name="Normal 5" xfId="3"/>
    <cellStyle name="Vírgula 10" xfId="6"/>
    <cellStyle name="Vírgula 2" xfId="5"/>
    <cellStyle name="Vírgula 2 2" xfId="10"/>
    <cellStyle name="Vírgula 2 2 2" xfId="22"/>
    <cellStyle name="Vírgula 2 3" xfId="29"/>
    <cellStyle name="Vírgula 2 4" xfId="36"/>
    <cellStyle name="Vírgula 2 5" xfId="43"/>
    <cellStyle name="Vírgula 2 6" xfId="50"/>
    <cellStyle name="Vírgula 2 7" xfId="15"/>
    <cellStyle name="Vírgula 3" xfId="16"/>
    <cellStyle name="Vírgula 3 2" xfId="23"/>
    <cellStyle name="Vírgula 3 3" xfId="30"/>
    <cellStyle name="Vírgula 3 4" xfId="37"/>
    <cellStyle name="Vírgula 3 5" xfId="44"/>
    <cellStyle name="Vírgula 3 6" xfId="51"/>
    <cellStyle name="Vírgula 4" xfId="19"/>
    <cellStyle name="Vírgula 5" xfId="26"/>
    <cellStyle name="Vírgula 6" xfId="33"/>
    <cellStyle name="Vírgula 7" xfId="40"/>
    <cellStyle name="Vírgula 8" xfId="47"/>
    <cellStyle name="Vírgula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2" sqref="C2"/>
    </sheetView>
  </sheetViews>
  <sheetFormatPr defaultRowHeight="15" x14ac:dyDescent="0.25"/>
  <cols>
    <col min="2" max="2" width="41.85546875" customWidth="1"/>
    <col min="3" max="3" width="39.85546875" customWidth="1"/>
  </cols>
  <sheetData>
    <row r="1" spans="1:3" x14ac:dyDescent="0.25">
      <c r="A1" s="62" t="s">
        <v>227</v>
      </c>
      <c r="B1" s="71" t="s">
        <v>269</v>
      </c>
      <c r="C1" s="71"/>
    </row>
    <row r="2" spans="1:3" x14ac:dyDescent="0.25">
      <c r="A2" s="62" t="s">
        <v>140</v>
      </c>
      <c r="B2" s="63" t="s">
        <v>259</v>
      </c>
      <c r="C2" s="67"/>
    </row>
    <row r="3" spans="1:3" x14ac:dyDescent="0.25">
      <c r="A3" s="64" t="s">
        <v>142</v>
      </c>
      <c r="B3" s="65" t="s">
        <v>260</v>
      </c>
      <c r="C3" s="66">
        <f>C2*12</f>
        <v>0</v>
      </c>
    </row>
  </sheetData>
  <sheetProtection algorithmName="SHA-512" hashValue="enMhpXHl7II7aeXowAiq5cU9s4zQSILvGUFTKHz+haxg5+QGMDvhzdCrFVtnAyH4UQXm8qv36/pw9aRBlQqBHw==" saltValue="yXBa3xQkWoti2yfiaoJ3Vg==" spinCount="100000" sheet="1" objects="1" scenarios="1"/>
  <mergeCells count="1">
    <mergeCell ref="B1:C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79" workbookViewId="0">
      <selection activeCell="B4" sqref="B4:E4"/>
    </sheetView>
  </sheetViews>
  <sheetFormatPr defaultRowHeight="15" x14ac:dyDescent="0.25"/>
  <cols>
    <col min="1" max="1" width="20.42578125" style="48" customWidth="1"/>
    <col min="2" max="2" width="10.28515625" style="49" customWidth="1"/>
    <col min="3" max="3" width="14.140625" style="49" customWidth="1"/>
    <col min="4" max="4" width="14.85546875" style="46" customWidth="1"/>
    <col min="5" max="5" width="14.7109375" style="46" customWidth="1"/>
    <col min="6" max="6" width="14" style="46" customWidth="1"/>
    <col min="7" max="7" width="14.5703125" style="46" customWidth="1"/>
  </cols>
  <sheetData>
    <row r="1" spans="1:7" ht="15" customHeight="1" x14ac:dyDescent="0.25">
      <c r="A1" s="89" t="s">
        <v>256</v>
      </c>
      <c r="B1" s="89"/>
      <c r="C1" s="89"/>
      <c r="D1" s="89"/>
      <c r="E1" s="89"/>
      <c r="F1" s="89"/>
      <c r="G1" s="89"/>
    </row>
    <row r="2" spans="1:7" ht="22.5" customHeight="1" x14ac:dyDescent="0.25">
      <c r="A2" s="7" t="s">
        <v>0</v>
      </c>
      <c r="B2" s="90" t="s">
        <v>247</v>
      </c>
      <c r="C2" s="90"/>
      <c r="D2" s="88" t="s">
        <v>20</v>
      </c>
      <c r="E2" s="88"/>
      <c r="F2" s="88"/>
      <c r="G2" s="88"/>
    </row>
    <row r="3" spans="1:7" x14ac:dyDescent="0.25">
      <c r="A3" s="12" t="s">
        <v>1</v>
      </c>
      <c r="B3" s="90" t="s">
        <v>246</v>
      </c>
      <c r="C3" s="90"/>
      <c r="D3" s="88" t="s">
        <v>21</v>
      </c>
      <c r="E3" s="88"/>
      <c r="F3" s="88" t="s">
        <v>22</v>
      </c>
      <c r="G3" s="88"/>
    </row>
    <row r="4" spans="1:7" x14ac:dyDescent="0.25">
      <c r="A4" s="4" t="s">
        <v>2</v>
      </c>
      <c r="B4" s="83">
        <v>2313</v>
      </c>
      <c r="C4" s="83"/>
      <c r="D4" s="84"/>
      <c r="E4" s="84"/>
      <c r="F4" s="85">
        <f>B4*D4</f>
        <v>0</v>
      </c>
      <c r="G4" s="85"/>
    </row>
    <row r="5" spans="1:7" x14ac:dyDescent="0.25">
      <c r="A5" s="4" t="s">
        <v>3</v>
      </c>
      <c r="B5" s="83">
        <v>0</v>
      </c>
      <c r="C5" s="83"/>
      <c r="D5" s="84"/>
      <c r="E5" s="84"/>
      <c r="F5" s="85">
        <f t="shared" ref="F5:F9" si="0">B5*D5</f>
        <v>0</v>
      </c>
      <c r="G5" s="85"/>
    </row>
    <row r="6" spans="1:7" x14ac:dyDescent="0.25">
      <c r="A6" s="4" t="s">
        <v>4</v>
      </c>
      <c r="B6" s="83">
        <v>1921</v>
      </c>
      <c r="C6" s="83"/>
      <c r="D6" s="84"/>
      <c r="E6" s="84"/>
      <c r="F6" s="85">
        <f t="shared" si="0"/>
        <v>0</v>
      </c>
      <c r="G6" s="85"/>
    </row>
    <row r="7" spans="1:7" x14ac:dyDescent="0.25">
      <c r="A7" s="4" t="s">
        <v>5</v>
      </c>
      <c r="B7" s="83">
        <v>2313</v>
      </c>
      <c r="C7" s="83"/>
      <c r="D7" s="84"/>
      <c r="E7" s="84"/>
      <c r="F7" s="85">
        <f>B7*D7</f>
        <v>0</v>
      </c>
      <c r="G7" s="85"/>
    </row>
    <row r="8" spans="1:7" x14ac:dyDescent="0.25">
      <c r="A8" s="4" t="s">
        <v>271</v>
      </c>
      <c r="B8" s="83">
        <v>1085</v>
      </c>
      <c r="C8" s="83"/>
      <c r="D8" s="84"/>
      <c r="E8" s="84"/>
      <c r="F8" s="85">
        <f t="shared" si="0"/>
        <v>0</v>
      </c>
      <c r="G8" s="85"/>
    </row>
    <row r="9" spans="1:7" x14ac:dyDescent="0.25">
      <c r="A9" s="4" t="s">
        <v>6</v>
      </c>
      <c r="B9" s="83">
        <v>543</v>
      </c>
      <c r="C9" s="83"/>
      <c r="D9" s="84"/>
      <c r="E9" s="84"/>
      <c r="F9" s="85">
        <f t="shared" si="0"/>
        <v>0</v>
      </c>
      <c r="G9" s="85"/>
    </row>
    <row r="10" spans="1:7" x14ac:dyDescent="0.25">
      <c r="A10" s="8" t="s">
        <v>7</v>
      </c>
      <c r="B10" s="80">
        <f>SUM(B4:C9)</f>
        <v>8175</v>
      </c>
      <c r="C10" s="80"/>
      <c r="D10" s="81" t="s">
        <v>23</v>
      </c>
      <c r="E10" s="81"/>
      <c r="F10" s="82">
        <f>SUM(F4:G9)</f>
        <v>0</v>
      </c>
      <c r="G10" s="82"/>
    </row>
    <row r="11" spans="1:7" x14ac:dyDescent="0.25">
      <c r="A11" s="12" t="s">
        <v>1</v>
      </c>
      <c r="B11" s="86" t="s">
        <v>8</v>
      </c>
      <c r="C11" s="87"/>
      <c r="D11" s="88" t="s">
        <v>21</v>
      </c>
      <c r="E11" s="88"/>
      <c r="F11" s="88" t="s">
        <v>22</v>
      </c>
      <c r="G11" s="88"/>
    </row>
    <row r="12" spans="1:7" x14ac:dyDescent="0.25">
      <c r="A12" s="4" t="s">
        <v>2</v>
      </c>
      <c r="B12" s="83">
        <v>39</v>
      </c>
      <c r="C12" s="83"/>
      <c r="D12" s="84"/>
      <c r="E12" s="84"/>
      <c r="F12" s="85">
        <f>B12*D12</f>
        <v>0</v>
      </c>
      <c r="G12" s="85"/>
    </row>
    <row r="13" spans="1:7" x14ac:dyDescent="0.25">
      <c r="A13" s="4" t="s">
        <v>3</v>
      </c>
      <c r="B13" s="83">
        <v>0</v>
      </c>
      <c r="C13" s="83"/>
      <c r="D13" s="84"/>
      <c r="E13" s="84"/>
      <c r="F13" s="85">
        <f t="shared" ref="F13:F17" si="1">B13*D13</f>
        <v>0</v>
      </c>
      <c r="G13" s="85"/>
    </row>
    <row r="14" spans="1:7" x14ac:dyDescent="0.25">
      <c r="A14" s="4" t="s">
        <v>4</v>
      </c>
      <c r="B14" s="83">
        <v>38</v>
      </c>
      <c r="C14" s="83"/>
      <c r="D14" s="84"/>
      <c r="E14" s="84"/>
      <c r="F14" s="85">
        <f t="shared" si="1"/>
        <v>0</v>
      </c>
      <c r="G14" s="85"/>
    </row>
    <row r="15" spans="1:7" x14ac:dyDescent="0.25">
      <c r="A15" s="4" t="s">
        <v>5</v>
      </c>
      <c r="B15" s="83">
        <v>34</v>
      </c>
      <c r="C15" s="83"/>
      <c r="D15" s="84"/>
      <c r="E15" s="84"/>
      <c r="F15" s="85">
        <f t="shared" si="1"/>
        <v>0</v>
      </c>
      <c r="G15" s="85"/>
    </row>
    <row r="16" spans="1:7" x14ac:dyDescent="0.25">
      <c r="A16" s="4" t="s">
        <v>271</v>
      </c>
      <c r="B16" s="83">
        <v>33</v>
      </c>
      <c r="C16" s="83"/>
      <c r="D16" s="84"/>
      <c r="E16" s="84"/>
      <c r="F16" s="85">
        <f>B16*D16</f>
        <v>0</v>
      </c>
      <c r="G16" s="85"/>
    </row>
    <row r="17" spans="1:7" x14ac:dyDescent="0.25">
      <c r="A17" s="4" t="s">
        <v>6</v>
      </c>
      <c r="B17" s="83">
        <f>SUM(B12:C16)</f>
        <v>144</v>
      </c>
      <c r="C17" s="83"/>
      <c r="D17" s="84"/>
      <c r="E17" s="84"/>
      <c r="F17" s="85">
        <f t="shared" si="1"/>
        <v>0</v>
      </c>
      <c r="G17" s="85"/>
    </row>
    <row r="18" spans="1:7" x14ac:dyDescent="0.25">
      <c r="A18" s="8" t="s">
        <v>7</v>
      </c>
      <c r="B18" s="80">
        <f>SUM(B12:C17)</f>
        <v>288</v>
      </c>
      <c r="C18" s="80"/>
      <c r="D18" s="81" t="s">
        <v>23</v>
      </c>
      <c r="E18" s="81"/>
      <c r="F18" s="82">
        <f>SUM(F12:G17)</f>
        <v>0</v>
      </c>
      <c r="G18" s="82"/>
    </row>
    <row r="19" spans="1:7" ht="24" x14ac:dyDescent="0.25">
      <c r="A19" s="41" t="s">
        <v>1</v>
      </c>
      <c r="B19" s="2" t="s">
        <v>267</v>
      </c>
      <c r="C19" s="38" t="s">
        <v>268</v>
      </c>
      <c r="D19" s="40" t="s">
        <v>248</v>
      </c>
      <c r="E19" s="40" t="s">
        <v>249</v>
      </c>
      <c r="F19" s="40" t="s">
        <v>250</v>
      </c>
      <c r="G19" s="40" t="s">
        <v>251</v>
      </c>
    </row>
    <row r="20" spans="1:7" x14ac:dyDescent="0.25">
      <c r="A20" s="4" t="s">
        <v>2</v>
      </c>
      <c r="B20" s="59">
        <v>5</v>
      </c>
      <c r="C20" s="59">
        <v>1</v>
      </c>
      <c r="D20" s="68"/>
      <c r="E20" s="42">
        <f>D20*80%</f>
        <v>0</v>
      </c>
      <c r="F20" s="42">
        <f>B20*D20</f>
        <v>0</v>
      </c>
      <c r="G20" s="42">
        <f>C20*E20</f>
        <v>0</v>
      </c>
    </row>
    <row r="21" spans="1:7" x14ac:dyDescent="0.25">
      <c r="A21" s="4" t="s">
        <v>3</v>
      </c>
      <c r="B21" s="59">
        <v>0</v>
      </c>
      <c r="C21" s="59">
        <v>0</v>
      </c>
      <c r="D21" s="68"/>
      <c r="E21" s="42">
        <f>D21*80%</f>
        <v>0</v>
      </c>
      <c r="F21" s="42">
        <f t="shared" ref="F21:G25" si="2">B21*D21</f>
        <v>0</v>
      </c>
      <c r="G21" s="42">
        <f>C21*E21</f>
        <v>0</v>
      </c>
    </row>
    <row r="22" spans="1:7" x14ac:dyDescent="0.25">
      <c r="A22" s="4" t="s">
        <v>4</v>
      </c>
      <c r="B22" s="59">
        <v>4</v>
      </c>
      <c r="C22" s="59">
        <v>1</v>
      </c>
      <c r="D22" s="68"/>
      <c r="E22" s="42">
        <f>D22*80%</f>
        <v>0</v>
      </c>
      <c r="F22" s="42">
        <f t="shared" si="2"/>
        <v>0</v>
      </c>
      <c r="G22" s="42">
        <f>C22*E22</f>
        <v>0</v>
      </c>
    </row>
    <row r="23" spans="1:7" x14ac:dyDescent="0.25">
      <c r="A23" s="4" t="s">
        <v>5</v>
      </c>
      <c r="B23" s="59">
        <v>4</v>
      </c>
      <c r="C23" s="59">
        <v>2</v>
      </c>
      <c r="D23" s="68"/>
      <c r="E23" s="42">
        <f t="shared" ref="E23:E24" si="3">D23*80%</f>
        <v>0</v>
      </c>
      <c r="F23" s="42">
        <f>B23*D23</f>
        <v>0</v>
      </c>
      <c r="G23" s="42">
        <f>C23*E23</f>
        <v>0</v>
      </c>
    </row>
    <row r="24" spans="1:7" x14ac:dyDescent="0.25">
      <c r="A24" s="4" t="s">
        <v>271</v>
      </c>
      <c r="B24" s="59">
        <v>4</v>
      </c>
      <c r="C24" s="59">
        <v>1</v>
      </c>
      <c r="D24" s="68"/>
      <c r="E24" s="42">
        <f t="shared" si="3"/>
        <v>0</v>
      </c>
      <c r="F24" s="42">
        <f>B24*D24</f>
        <v>0</v>
      </c>
      <c r="G24" s="42">
        <f t="shared" si="2"/>
        <v>0</v>
      </c>
    </row>
    <row r="25" spans="1:7" x14ac:dyDescent="0.25">
      <c r="A25" s="4" t="s">
        <v>6</v>
      </c>
      <c r="B25" s="59">
        <v>0</v>
      </c>
      <c r="C25" s="59">
        <v>0</v>
      </c>
      <c r="D25" s="68"/>
      <c r="E25" s="42">
        <f>D25*80%</f>
        <v>0</v>
      </c>
      <c r="F25" s="42">
        <f t="shared" si="2"/>
        <v>0</v>
      </c>
      <c r="G25" s="42">
        <f>C25*E25</f>
        <v>0</v>
      </c>
    </row>
    <row r="26" spans="1:7" x14ac:dyDescent="0.25">
      <c r="A26" s="13" t="s">
        <v>7</v>
      </c>
      <c r="B26" s="43">
        <f>SUM(B20:B25)</f>
        <v>17</v>
      </c>
      <c r="C26" s="43">
        <f>SUM(C20:C25)</f>
        <v>5</v>
      </c>
      <c r="D26" s="74" t="s">
        <v>23</v>
      </c>
      <c r="E26" s="75"/>
      <c r="F26" s="44">
        <f>SUM(F20:F25)</f>
        <v>0</v>
      </c>
      <c r="G26" s="44">
        <f>SUM(G20:G25)</f>
        <v>0</v>
      </c>
    </row>
    <row r="27" spans="1:7" ht="24" x14ac:dyDescent="0.25">
      <c r="A27" s="6" t="s">
        <v>9</v>
      </c>
      <c r="B27" s="2" t="s">
        <v>267</v>
      </c>
      <c r="C27" s="38" t="s">
        <v>268</v>
      </c>
      <c r="D27" s="40" t="s">
        <v>248</v>
      </c>
      <c r="E27" s="40" t="s">
        <v>249</v>
      </c>
      <c r="F27" s="40" t="s">
        <v>250</v>
      </c>
      <c r="G27" s="40" t="s">
        <v>251</v>
      </c>
    </row>
    <row r="28" spans="1:7" x14ac:dyDescent="0.25">
      <c r="A28" s="4" t="s">
        <v>2</v>
      </c>
      <c r="B28" s="59">
        <v>7</v>
      </c>
      <c r="C28" s="59">
        <v>7</v>
      </c>
      <c r="D28" s="68"/>
      <c r="E28" s="42">
        <f>D28*80%</f>
        <v>0</v>
      </c>
      <c r="F28" s="42">
        <f>B28*D28</f>
        <v>0</v>
      </c>
      <c r="G28" s="42">
        <f>C28*E28</f>
        <v>0</v>
      </c>
    </row>
    <row r="29" spans="1:7" x14ac:dyDescent="0.25">
      <c r="A29" s="4" t="s">
        <v>3</v>
      </c>
      <c r="B29" s="59">
        <v>0</v>
      </c>
      <c r="C29" s="59">
        <v>0</v>
      </c>
      <c r="D29" s="68"/>
      <c r="E29" s="42">
        <f>D29*80%</f>
        <v>0</v>
      </c>
      <c r="F29" s="42">
        <f t="shared" ref="F29:F30" si="4">B29*D29</f>
        <v>0</v>
      </c>
      <c r="G29" s="42">
        <f>C29*E29</f>
        <v>0</v>
      </c>
    </row>
    <row r="30" spans="1:7" x14ac:dyDescent="0.25">
      <c r="A30" s="4" t="s">
        <v>4</v>
      </c>
      <c r="B30" s="59">
        <v>10</v>
      </c>
      <c r="C30" s="59">
        <v>8</v>
      </c>
      <c r="D30" s="68"/>
      <c r="E30" s="42">
        <f>D30*80%</f>
        <v>0</v>
      </c>
      <c r="F30" s="42">
        <f t="shared" si="4"/>
        <v>0</v>
      </c>
      <c r="G30" s="42">
        <f>C30*E30</f>
        <v>0</v>
      </c>
    </row>
    <row r="31" spans="1:7" x14ac:dyDescent="0.25">
      <c r="A31" s="4" t="s">
        <v>5</v>
      </c>
      <c r="B31" s="59">
        <v>8</v>
      </c>
      <c r="C31" s="59">
        <v>5</v>
      </c>
      <c r="D31" s="68"/>
      <c r="E31" s="42">
        <f t="shared" ref="E31:E32" si="5">D31*80%</f>
        <v>0</v>
      </c>
      <c r="F31" s="42">
        <f>B31*D31</f>
        <v>0</v>
      </c>
      <c r="G31" s="42">
        <f>C31*E31</f>
        <v>0</v>
      </c>
    </row>
    <row r="32" spans="1:7" x14ac:dyDescent="0.25">
      <c r="A32" s="4" t="s">
        <v>271</v>
      </c>
      <c r="B32" s="59">
        <v>6</v>
      </c>
      <c r="C32" s="59">
        <v>4</v>
      </c>
      <c r="D32" s="68"/>
      <c r="E32" s="42">
        <f t="shared" si="5"/>
        <v>0</v>
      </c>
      <c r="F32" s="42">
        <f>B32*D32</f>
        <v>0</v>
      </c>
      <c r="G32" s="42">
        <f t="shared" ref="G32" si="6">C32*E32</f>
        <v>0</v>
      </c>
    </row>
    <row r="33" spans="1:7" x14ac:dyDescent="0.25">
      <c r="A33" s="4" t="s">
        <v>6</v>
      </c>
      <c r="B33" s="59">
        <v>0</v>
      </c>
      <c r="C33" s="59">
        <v>0</v>
      </c>
      <c r="D33" s="68"/>
      <c r="E33" s="42">
        <f>D33*80%</f>
        <v>0</v>
      </c>
      <c r="F33" s="42">
        <f t="shared" ref="F33" si="7">B33*D33</f>
        <v>0</v>
      </c>
      <c r="G33" s="42">
        <f>C33*E33</f>
        <v>0</v>
      </c>
    </row>
    <row r="34" spans="1:7" x14ac:dyDescent="0.25">
      <c r="A34" s="8" t="s">
        <v>7</v>
      </c>
      <c r="B34" s="43" t="s">
        <v>270</v>
      </c>
      <c r="C34" s="43">
        <f>SUM(C28:C33)</f>
        <v>24</v>
      </c>
      <c r="D34" s="74" t="s">
        <v>23</v>
      </c>
      <c r="E34" s="75"/>
      <c r="F34" s="44">
        <f>SUM(F28:F33)</f>
        <v>0</v>
      </c>
      <c r="G34" s="44">
        <f>SUM(G28:G33)</f>
        <v>0</v>
      </c>
    </row>
    <row r="35" spans="1:7" ht="24" x14ac:dyDescent="0.25">
      <c r="A35" s="6" t="s">
        <v>10</v>
      </c>
      <c r="B35" s="60" t="s">
        <v>267</v>
      </c>
      <c r="C35" s="61" t="s">
        <v>268</v>
      </c>
      <c r="D35" s="40" t="s">
        <v>248</v>
      </c>
      <c r="E35" s="40" t="s">
        <v>249</v>
      </c>
      <c r="F35" s="40" t="s">
        <v>250</v>
      </c>
      <c r="G35" s="40" t="s">
        <v>251</v>
      </c>
    </row>
    <row r="36" spans="1:7" x14ac:dyDescent="0.25">
      <c r="A36" s="4" t="s">
        <v>2</v>
      </c>
      <c r="B36" s="59">
        <v>10</v>
      </c>
      <c r="C36" s="59">
        <v>0</v>
      </c>
      <c r="D36" s="68"/>
      <c r="E36" s="42">
        <f>D36*80%</f>
        <v>0</v>
      </c>
      <c r="F36" s="42">
        <f>B36*D36</f>
        <v>0</v>
      </c>
      <c r="G36" s="42">
        <f>C36*E36</f>
        <v>0</v>
      </c>
    </row>
    <row r="37" spans="1:7" x14ac:dyDescent="0.25">
      <c r="A37" s="4" t="s">
        <v>3</v>
      </c>
      <c r="B37" s="59">
        <v>0</v>
      </c>
      <c r="C37" s="59">
        <v>0</v>
      </c>
      <c r="D37" s="68"/>
      <c r="E37" s="42">
        <f>D37*80%</f>
        <v>0</v>
      </c>
      <c r="F37" s="42">
        <f t="shared" ref="F37:F38" si="8">B37*D37</f>
        <v>0</v>
      </c>
      <c r="G37" s="42">
        <f>C37*E37</f>
        <v>0</v>
      </c>
    </row>
    <row r="38" spans="1:7" x14ac:dyDescent="0.25">
      <c r="A38" s="4" t="s">
        <v>4</v>
      </c>
      <c r="B38" s="59">
        <v>13</v>
      </c>
      <c r="C38" s="59">
        <v>0</v>
      </c>
      <c r="D38" s="68"/>
      <c r="E38" s="42">
        <f>D38*80%</f>
        <v>0</v>
      </c>
      <c r="F38" s="42">
        <f t="shared" si="8"/>
        <v>0</v>
      </c>
      <c r="G38" s="42">
        <f>C38*E38</f>
        <v>0</v>
      </c>
    </row>
    <row r="39" spans="1:7" x14ac:dyDescent="0.25">
      <c r="A39" s="4" t="s">
        <v>5</v>
      </c>
      <c r="B39" s="59">
        <v>8</v>
      </c>
      <c r="C39" s="59">
        <v>0</v>
      </c>
      <c r="D39" s="68"/>
      <c r="E39" s="42">
        <f t="shared" ref="E39:E40" si="9">D39*80%</f>
        <v>0</v>
      </c>
      <c r="F39" s="42">
        <f>B39*D39</f>
        <v>0</v>
      </c>
      <c r="G39" s="42">
        <f>C39*E39</f>
        <v>0</v>
      </c>
    </row>
    <row r="40" spans="1:7" x14ac:dyDescent="0.25">
      <c r="A40" s="4" t="s">
        <v>271</v>
      </c>
      <c r="B40" s="59">
        <v>10</v>
      </c>
      <c r="C40" s="59">
        <v>1</v>
      </c>
      <c r="D40" s="68"/>
      <c r="E40" s="42">
        <f t="shared" si="9"/>
        <v>0</v>
      </c>
      <c r="F40" s="42">
        <f>B40*D40</f>
        <v>0</v>
      </c>
      <c r="G40" s="42">
        <f t="shared" ref="G40" si="10">C40*E40</f>
        <v>0</v>
      </c>
    </row>
    <row r="41" spans="1:7" x14ac:dyDescent="0.25">
      <c r="A41" s="4" t="s">
        <v>6</v>
      </c>
      <c r="B41" s="59">
        <v>0</v>
      </c>
      <c r="C41" s="59">
        <v>0</v>
      </c>
      <c r="D41" s="68"/>
      <c r="E41" s="42">
        <f>D41*80%</f>
        <v>0</v>
      </c>
      <c r="F41" s="42">
        <f t="shared" ref="F41" si="11">B41*D41</f>
        <v>0</v>
      </c>
      <c r="G41" s="42">
        <f>C41*E41</f>
        <v>0</v>
      </c>
    </row>
    <row r="42" spans="1:7" x14ac:dyDescent="0.25">
      <c r="A42" s="8" t="s">
        <v>7</v>
      </c>
      <c r="B42" s="43">
        <f>SUM(B36:B41)</f>
        <v>41</v>
      </c>
      <c r="C42" s="43">
        <f>SUM(C36:C41)</f>
        <v>1</v>
      </c>
      <c r="D42" s="74" t="s">
        <v>23</v>
      </c>
      <c r="E42" s="75"/>
      <c r="F42" s="44">
        <f>SUM(F36:F41)</f>
        <v>0</v>
      </c>
      <c r="G42" s="44">
        <f>SUM(G36:G41)</f>
        <v>0</v>
      </c>
    </row>
    <row r="43" spans="1:7" ht="24" x14ac:dyDescent="0.25">
      <c r="A43" s="9" t="s">
        <v>11</v>
      </c>
      <c r="B43" s="2" t="s">
        <v>267</v>
      </c>
      <c r="C43" s="38" t="s">
        <v>268</v>
      </c>
      <c r="D43" s="40" t="s">
        <v>248</v>
      </c>
      <c r="E43" s="40" t="s">
        <v>249</v>
      </c>
      <c r="F43" s="40" t="s">
        <v>250</v>
      </c>
      <c r="G43" s="40" t="s">
        <v>251</v>
      </c>
    </row>
    <row r="44" spans="1:7" x14ac:dyDescent="0.25">
      <c r="A44" s="4" t="s">
        <v>2</v>
      </c>
      <c r="B44" s="59">
        <v>5</v>
      </c>
      <c r="C44" s="59">
        <v>0</v>
      </c>
      <c r="D44" s="68"/>
      <c r="E44" s="42">
        <f>D44*80%</f>
        <v>0</v>
      </c>
      <c r="F44" s="42">
        <f>B44*D44</f>
        <v>0</v>
      </c>
      <c r="G44" s="42">
        <f>C44*E44</f>
        <v>0</v>
      </c>
    </row>
    <row r="45" spans="1:7" x14ac:dyDescent="0.25">
      <c r="A45" s="4" t="s">
        <v>3</v>
      </c>
      <c r="B45" s="59">
        <v>0</v>
      </c>
      <c r="C45" s="59">
        <v>0</v>
      </c>
      <c r="D45" s="68"/>
      <c r="E45" s="42">
        <f>D45*80%</f>
        <v>0</v>
      </c>
      <c r="F45" s="42">
        <f t="shared" ref="F45:F46" si="12">B45*D45</f>
        <v>0</v>
      </c>
      <c r="G45" s="42">
        <f>C45*E45</f>
        <v>0</v>
      </c>
    </row>
    <row r="46" spans="1:7" x14ac:dyDescent="0.25">
      <c r="A46" s="4" t="s">
        <v>4</v>
      </c>
      <c r="B46" s="59">
        <v>4</v>
      </c>
      <c r="C46" s="59">
        <v>0</v>
      </c>
      <c r="D46" s="68"/>
      <c r="E46" s="42">
        <f>D46*80%</f>
        <v>0</v>
      </c>
      <c r="F46" s="42">
        <f t="shared" si="12"/>
        <v>0</v>
      </c>
      <c r="G46" s="42">
        <f>C46*E46</f>
        <v>0</v>
      </c>
    </row>
    <row r="47" spans="1:7" x14ac:dyDescent="0.25">
      <c r="A47" s="4" t="s">
        <v>5</v>
      </c>
      <c r="B47" s="59">
        <v>6</v>
      </c>
      <c r="C47" s="59">
        <v>0</v>
      </c>
      <c r="D47" s="68"/>
      <c r="E47" s="42">
        <f t="shared" ref="E47:E48" si="13">D47*80%</f>
        <v>0</v>
      </c>
      <c r="F47" s="42">
        <f>B47*D47</f>
        <v>0</v>
      </c>
      <c r="G47" s="42">
        <f>C47*E47</f>
        <v>0</v>
      </c>
    </row>
    <row r="48" spans="1:7" x14ac:dyDescent="0.25">
      <c r="A48" s="4" t="s">
        <v>271</v>
      </c>
      <c r="B48" s="59">
        <v>6</v>
      </c>
      <c r="C48" s="59">
        <v>0</v>
      </c>
      <c r="D48" s="68"/>
      <c r="E48" s="42">
        <f t="shared" si="13"/>
        <v>0</v>
      </c>
      <c r="F48" s="42">
        <f>B48*D48</f>
        <v>0</v>
      </c>
      <c r="G48" s="42">
        <f t="shared" ref="G48" si="14">C48*E48</f>
        <v>0</v>
      </c>
    </row>
    <row r="49" spans="1:7" x14ac:dyDescent="0.25">
      <c r="A49" s="4" t="s">
        <v>6</v>
      </c>
      <c r="B49" s="59">
        <v>0</v>
      </c>
      <c r="C49" s="59">
        <v>0</v>
      </c>
      <c r="D49" s="68"/>
      <c r="E49" s="42">
        <f>D49*80%</f>
        <v>0</v>
      </c>
      <c r="F49" s="42">
        <f t="shared" ref="F49" si="15">B49*D49</f>
        <v>0</v>
      </c>
      <c r="G49" s="42">
        <f>C49*E49</f>
        <v>0</v>
      </c>
    </row>
    <row r="50" spans="1:7" x14ac:dyDescent="0.25">
      <c r="A50" s="8" t="s">
        <v>7</v>
      </c>
      <c r="B50" s="43">
        <f>SUM(B44:B49)</f>
        <v>21</v>
      </c>
      <c r="C50" s="43">
        <f>SUM(C44:C49)</f>
        <v>0</v>
      </c>
      <c r="D50" s="74" t="s">
        <v>23</v>
      </c>
      <c r="E50" s="75"/>
      <c r="F50" s="44">
        <f>SUM(F44:F49)</f>
        <v>0</v>
      </c>
      <c r="G50" s="44">
        <f>SUM(G44:G49)</f>
        <v>0</v>
      </c>
    </row>
    <row r="51" spans="1:7" ht="24" x14ac:dyDescent="0.25">
      <c r="A51" s="6" t="s">
        <v>12</v>
      </c>
      <c r="B51" s="2" t="s">
        <v>267</v>
      </c>
      <c r="C51" s="38" t="s">
        <v>268</v>
      </c>
      <c r="D51" s="40" t="s">
        <v>248</v>
      </c>
      <c r="E51" s="40" t="s">
        <v>249</v>
      </c>
      <c r="F51" s="40" t="s">
        <v>250</v>
      </c>
      <c r="G51" s="40" t="s">
        <v>251</v>
      </c>
    </row>
    <row r="52" spans="1:7" x14ac:dyDescent="0.25">
      <c r="A52" s="4" t="s">
        <v>2</v>
      </c>
      <c r="B52" s="59">
        <v>0</v>
      </c>
      <c r="C52" s="59">
        <v>0</v>
      </c>
      <c r="D52" s="68"/>
      <c r="E52" s="42">
        <f>D52*80%</f>
        <v>0</v>
      </c>
      <c r="F52" s="42">
        <f>B52*D52</f>
        <v>0</v>
      </c>
      <c r="G52" s="42">
        <f>C52*E52</f>
        <v>0</v>
      </c>
    </row>
    <row r="53" spans="1:7" x14ac:dyDescent="0.25">
      <c r="A53" s="4" t="s">
        <v>3</v>
      </c>
      <c r="B53" s="59">
        <v>0</v>
      </c>
      <c r="C53" s="59">
        <v>0</v>
      </c>
      <c r="D53" s="68"/>
      <c r="E53" s="42">
        <f>D53*80%</f>
        <v>0</v>
      </c>
      <c r="F53" s="42">
        <f t="shared" ref="F53:F54" si="16">B53*D53</f>
        <v>0</v>
      </c>
      <c r="G53" s="42">
        <f>C53*E53</f>
        <v>0</v>
      </c>
    </row>
    <row r="54" spans="1:7" x14ac:dyDescent="0.25">
      <c r="A54" s="4" t="s">
        <v>4</v>
      </c>
      <c r="B54" s="59">
        <v>0</v>
      </c>
      <c r="C54" s="59">
        <v>0</v>
      </c>
      <c r="D54" s="68"/>
      <c r="E54" s="42">
        <f>D54*80%</f>
        <v>0</v>
      </c>
      <c r="F54" s="42">
        <f t="shared" si="16"/>
        <v>0</v>
      </c>
      <c r="G54" s="42">
        <f>C54*E54</f>
        <v>0</v>
      </c>
    </row>
    <row r="55" spans="1:7" x14ac:dyDescent="0.25">
      <c r="A55" s="4" t="s">
        <v>5</v>
      </c>
      <c r="B55" s="59">
        <v>0</v>
      </c>
      <c r="C55" s="59">
        <v>0</v>
      </c>
      <c r="D55" s="68"/>
      <c r="E55" s="42">
        <f t="shared" ref="E55:E56" si="17">D55*80%</f>
        <v>0</v>
      </c>
      <c r="F55" s="42">
        <f>B55*D55</f>
        <v>0</v>
      </c>
      <c r="G55" s="42">
        <f>C55*E55</f>
        <v>0</v>
      </c>
    </row>
    <row r="56" spans="1:7" x14ac:dyDescent="0.25">
      <c r="A56" s="4" t="s">
        <v>271</v>
      </c>
      <c r="B56" s="59">
        <v>0</v>
      </c>
      <c r="C56" s="59">
        <v>0</v>
      </c>
      <c r="D56" s="68"/>
      <c r="E56" s="42">
        <f t="shared" si="17"/>
        <v>0</v>
      </c>
      <c r="F56" s="42">
        <f>B56*D56</f>
        <v>0</v>
      </c>
      <c r="G56" s="42">
        <f t="shared" ref="G56" si="18">C56*E56</f>
        <v>0</v>
      </c>
    </row>
    <row r="57" spans="1:7" x14ac:dyDescent="0.25">
      <c r="A57" s="4" t="s">
        <v>6</v>
      </c>
      <c r="B57" s="59">
        <v>0</v>
      </c>
      <c r="C57" s="59">
        <v>0</v>
      </c>
      <c r="D57" s="68"/>
      <c r="E57" s="42">
        <f>D57*80%</f>
        <v>0</v>
      </c>
      <c r="F57" s="42">
        <f t="shared" ref="F57" si="19">B57*D57</f>
        <v>0</v>
      </c>
      <c r="G57" s="42">
        <f>C57*E57</f>
        <v>0</v>
      </c>
    </row>
    <row r="58" spans="1:7" x14ac:dyDescent="0.25">
      <c r="A58" s="8" t="s">
        <v>7</v>
      </c>
      <c r="B58" s="43">
        <v>0</v>
      </c>
      <c r="C58" s="43">
        <v>0</v>
      </c>
      <c r="D58" s="74" t="s">
        <v>23</v>
      </c>
      <c r="E58" s="75"/>
      <c r="F58" s="44">
        <f>SUM(F52:F57)</f>
        <v>0</v>
      </c>
      <c r="G58" s="44">
        <f>SUM(G52:G57)</f>
        <v>0</v>
      </c>
    </row>
    <row r="59" spans="1:7" ht="24" x14ac:dyDescent="0.25">
      <c r="A59" s="9" t="s">
        <v>13</v>
      </c>
      <c r="B59" s="2" t="s">
        <v>267</v>
      </c>
      <c r="C59" s="38" t="s">
        <v>268</v>
      </c>
      <c r="D59" s="40" t="s">
        <v>248</v>
      </c>
      <c r="E59" s="40" t="s">
        <v>249</v>
      </c>
      <c r="F59" s="40" t="s">
        <v>250</v>
      </c>
      <c r="G59" s="40" t="s">
        <v>251</v>
      </c>
    </row>
    <row r="60" spans="1:7" x14ac:dyDescent="0.25">
      <c r="A60" s="4" t="s">
        <v>2</v>
      </c>
      <c r="B60" s="59">
        <v>19</v>
      </c>
      <c r="C60" s="59">
        <v>1</v>
      </c>
      <c r="D60" s="68"/>
      <c r="E60" s="42">
        <f>D60*80%</f>
        <v>0</v>
      </c>
      <c r="F60" s="42">
        <f>B60*D60</f>
        <v>0</v>
      </c>
      <c r="G60" s="42">
        <f>C60*E60</f>
        <v>0</v>
      </c>
    </row>
    <row r="61" spans="1:7" x14ac:dyDescent="0.25">
      <c r="A61" s="4" t="s">
        <v>3</v>
      </c>
      <c r="B61" s="59">
        <v>0</v>
      </c>
      <c r="C61" s="59">
        <v>0</v>
      </c>
      <c r="D61" s="68"/>
      <c r="E61" s="42">
        <f>D61*80%</f>
        <v>0</v>
      </c>
      <c r="F61" s="42">
        <f t="shared" ref="F61:F62" si="20">B61*D61</f>
        <v>0</v>
      </c>
      <c r="G61" s="42">
        <f>C61*E61</f>
        <v>0</v>
      </c>
    </row>
    <row r="62" spans="1:7" x14ac:dyDescent="0.25">
      <c r="A62" s="4" t="s">
        <v>4</v>
      </c>
      <c r="B62" s="59">
        <v>17</v>
      </c>
      <c r="C62" s="59">
        <v>0</v>
      </c>
      <c r="D62" s="68"/>
      <c r="E62" s="42">
        <f>D62*80%</f>
        <v>0</v>
      </c>
      <c r="F62" s="42">
        <f t="shared" si="20"/>
        <v>0</v>
      </c>
      <c r="G62" s="42">
        <f>C62*E62</f>
        <v>0</v>
      </c>
    </row>
    <row r="63" spans="1:7" x14ac:dyDescent="0.25">
      <c r="A63" s="4" t="s">
        <v>5</v>
      </c>
      <c r="B63" s="59">
        <v>18</v>
      </c>
      <c r="C63" s="59">
        <v>0</v>
      </c>
      <c r="D63" s="68"/>
      <c r="E63" s="42">
        <f t="shared" ref="E63:E64" si="21">D63*80%</f>
        <v>0</v>
      </c>
      <c r="F63" s="42">
        <f>B63*D63</f>
        <v>0</v>
      </c>
      <c r="G63" s="42">
        <f>C63*E63</f>
        <v>0</v>
      </c>
    </row>
    <row r="64" spans="1:7" x14ac:dyDescent="0.25">
      <c r="A64" s="4" t="s">
        <v>271</v>
      </c>
      <c r="B64" s="59">
        <v>18</v>
      </c>
      <c r="C64" s="59">
        <v>0</v>
      </c>
      <c r="D64" s="68"/>
      <c r="E64" s="42">
        <f t="shared" si="21"/>
        <v>0</v>
      </c>
      <c r="F64" s="42">
        <f>B64*D64</f>
        <v>0</v>
      </c>
      <c r="G64" s="42">
        <f t="shared" ref="G64" si="22">C64*E64</f>
        <v>0</v>
      </c>
    </row>
    <row r="65" spans="1:7" x14ac:dyDescent="0.25">
      <c r="A65" s="4" t="s">
        <v>6</v>
      </c>
      <c r="B65" s="59">
        <v>0</v>
      </c>
      <c r="C65" s="59">
        <v>0</v>
      </c>
      <c r="D65" s="68"/>
      <c r="E65" s="42">
        <f>D65*80%</f>
        <v>0</v>
      </c>
      <c r="F65" s="42">
        <f t="shared" ref="F65" si="23">B65*D65</f>
        <v>0</v>
      </c>
      <c r="G65" s="42">
        <f>C65*E65</f>
        <v>0</v>
      </c>
    </row>
    <row r="66" spans="1:7" x14ac:dyDescent="0.25">
      <c r="A66" s="8" t="s">
        <v>7</v>
      </c>
      <c r="B66" s="43">
        <f>SUM(B60:B65)</f>
        <v>72</v>
      </c>
      <c r="C66" s="43">
        <v>1</v>
      </c>
      <c r="D66" s="74" t="s">
        <v>23</v>
      </c>
      <c r="E66" s="75"/>
      <c r="F66" s="44">
        <f>SUM(F60:F65)</f>
        <v>0</v>
      </c>
      <c r="G66" s="44">
        <f>SUM(G60:G65)</f>
        <v>0</v>
      </c>
    </row>
    <row r="67" spans="1:7" ht="24" x14ac:dyDescent="0.25">
      <c r="A67" s="9" t="s">
        <v>14</v>
      </c>
      <c r="B67" s="2" t="s">
        <v>267</v>
      </c>
      <c r="C67" s="38" t="s">
        <v>268</v>
      </c>
      <c r="D67" s="40" t="s">
        <v>248</v>
      </c>
      <c r="E67" s="40" t="s">
        <v>249</v>
      </c>
      <c r="F67" s="40" t="s">
        <v>250</v>
      </c>
      <c r="G67" s="40" t="s">
        <v>251</v>
      </c>
    </row>
    <row r="68" spans="1:7" x14ac:dyDescent="0.25">
      <c r="A68" s="4" t="s">
        <v>2</v>
      </c>
      <c r="B68" s="59">
        <v>0</v>
      </c>
      <c r="C68" s="59">
        <v>0</v>
      </c>
      <c r="D68" s="68"/>
      <c r="E68" s="42">
        <f>D68*80%</f>
        <v>0</v>
      </c>
      <c r="F68" s="42">
        <f>B68*D68</f>
        <v>0</v>
      </c>
      <c r="G68" s="42">
        <f>C68*E68</f>
        <v>0</v>
      </c>
    </row>
    <row r="69" spans="1:7" x14ac:dyDescent="0.25">
      <c r="A69" s="4" t="s">
        <v>3</v>
      </c>
      <c r="B69" s="59">
        <v>0</v>
      </c>
      <c r="C69" s="59">
        <v>0</v>
      </c>
      <c r="D69" s="68"/>
      <c r="E69" s="42">
        <f>D69*80%</f>
        <v>0</v>
      </c>
      <c r="F69" s="42">
        <f t="shared" ref="F69:F70" si="24">B69*D69</f>
        <v>0</v>
      </c>
      <c r="G69" s="42">
        <f>C69*E69</f>
        <v>0</v>
      </c>
    </row>
    <row r="70" spans="1:7" x14ac:dyDescent="0.25">
      <c r="A70" s="4" t="s">
        <v>4</v>
      </c>
      <c r="B70" s="59">
        <v>0</v>
      </c>
      <c r="C70" s="59">
        <v>0</v>
      </c>
      <c r="D70" s="68"/>
      <c r="E70" s="42">
        <f>D70*80%</f>
        <v>0</v>
      </c>
      <c r="F70" s="42">
        <f t="shared" si="24"/>
        <v>0</v>
      </c>
      <c r="G70" s="42">
        <f>C70*E70</f>
        <v>0</v>
      </c>
    </row>
    <row r="71" spans="1:7" x14ac:dyDescent="0.25">
      <c r="A71" s="4" t="s">
        <v>5</v>
      </c>
      <c r="B71" s="59">
        <v>0</v>
      </c>
      <c r="C71" s="59">
        <v>0</v>
      </c>
      <c r="D71" s="68"/>
      <c r="E71" s="42">
        <f t="shared" ref="E71:E72" si="25">D71*80%</f>
        <v>0</v>
      </c>
      <c r="F71" s="42">
        <f>B71*D71</f>
        <v>0</v>
      </c>
      <c r="G71" s="42">
        <f>C71*E71</f>
        <v>0</v>
      </c>
    </row>
    <row r="72" spans="1:7" x14ac:dyDescent="0.25">
      <c r="A72" s="4" t="s">
        <v>271</v>
      </c>
      <c r="B72" s="59">
        <v>0</v>
      </c>
      <c r="C72" s="59">
        <v>0</v>
      </c>
      <c r="D72" s="68"/>
      <c r="E72" s="42">
        <f t="shared" si="25"/>
        <v>0</v>
      </c>
      <c r="F72" s="42">
        <f>B72*D72</f>
        <v>0</v>
      </c>
      <c r="G72" s="42">
        <f t="shared" ref="G72" si="26">C72*E72</f>
        <v>0</v>
      </c>
    </row>
    <row r="73" spans="1:7" x14ac:dyDescent="0.25">
      <c r="A73" s="4" t="s">
        <v>6</v>
      </c>
      <c r="B73" s="59">
        <v>0</v>
      </c>
      <c r="C73" s="59">
        <v>0</v>
      </c>
      <c r="D73" s="68"/>
      <c r="E73" s="42">
        <f>D73*80%</f>
        <v>0</v>
      </c>
      <c r="F73" s="42">
        <f t="shared" ref="F73" si="27">B73*D73</f>
        <v>0</v>
      </c>
      <c r="G73" s="42">
        <f>C73*E73</f>
        <v>0</v>
      </c>
    </row>
    <row r="74" spans="1:7" x14ac:dyDescent="0.25">
      <c r="A74" s="8" t="s">
        <v>7</v>
      </c>
      <c r="B74" s="43">
        <v>0</v>
      </c>
      <c r="C74" s="43">
        <v>0</v>
      </c>
      <c r="D74" s="74" t="s">
        <v>23</v>
      </c>
      <c r="E74" s="75"/>
      <c r="F74" s="44">
        <f>SUM(F68:F73)</f>
        <v>0</v>
      </c>
      <c r="G74" s="44">
        <f>SUM(G68:G73)</f>
        <v>0</v>
      </c>
    </row>
    <row r="75" spans="1:7" ht="24" x14ac:dyDescent="0.25">
      <c r="A75" s="9" t="s">
        <v>15</v>
      </c>
      <c r="B75" s="2" t="s">
        <v>267</v>
      </c>
      <c r="C75" s="38" t="s">
        <v>268</v>
      </c>
      <c r="D75" s="40" t="s">
        <v>248</v>
      </c>
      <c r="E75" s="40" t="s">
        <v>249</v>
      </c>
      <c r="F75" s="40" t="s">
        <v>250</v>
      </c>
      <c r="G75" s="40" t="s">
        <v>251</v>
      </c>
    </row>
    <row r="76" spans="1:7" x14ac:dyDescent="0.25">
      <c r="A76" s="4" t="s">
        <v>2</v>
      </c>
      <c r="B76" s="59">
        <v>15</v>
      </c>
      <c r="C76" s="59">
        <v>0</v>
      </c>
      <c r="D76" s="68"/>
      <c r="E76" s="42">
        <f>D76*80%</f>
        <v>0</v>
      </c>
      <c r="F76" s="42">
        <f>B76*D76</f>
        <v>0</v>
      </c>
      <c r="G76" s="42">
        <f>C76*E76</f>
        <v>0</v>
      </c>
    </row>
    <row r="77" spans="1:7" x14ac:dyDescent="0.25">
      <c r="A77" s="4" t="s">
        <v>3</v>
      </c>
      <c r="B77" s="59">
        <v>0</v>
      </c>
      <c r="C77" s="59">
        <v>0</v>
      </c>
      <c r="D77" s="68"/>
      <c r="E77" s="42">
        <f>D77*80%</f>
        <v>0</v>
      </c>
      <c r="F77" s="42">
        <f t="shared" ref="F77:F78" si="28">B77*D77</f>
        <v>0</v>
      </c>
      <c r="G77" s="42">
        <f>C77*E77</f>
        <v>0</v>
      </c>
    </row>
    <row r="78" spans="1:7" x14ac:dyDescent="0.25">
      <c r="A78" s="4" t="s">
        <v>4</v>
      </c>
      <c r="B78" s="59">
        <v>31</v>
      </c>
      <c r="C78" s="59">
        <v>0</v>
      </c>
      <c r="D78" s="68"/>
      <c r="E78" s="42">
        <f>D78*80%</f>
        <v>0</v>
      </c>
      <c r="F78" s="42">
        <f t="shared" si="28"/>
        <v>0</v>
      </c>
      <c r="G78" s="42">
        <f>C78*E78</f>
        <v>0</v>
      </c>
    </row>
    <row r="79" spans="1:7" x14ac:dyDescent="0.25">
      <c r="A79" s="4" t="s">
        <v>5</v>
      </c>
      <c r="B79" s="59">
        <v>25</v>
      </c>
      <c r="C79" s="59">
        <v>0</v>
      </c>
      <c r="D79" s="68"/>
      <c r="E79" s="42">
        <f t="shared" ref="E79:E80" si="29">D79*80%</f>
        <v>0</v>
      </c>
      <c r="F79" s="42">
        <f>B79*D79</f>
        <v>0</v>
      </c>
      <c r="G79" s="42">
        <f>C79*E79</f>
        <v>0</v>
      </c>
    </row>
    <row r="80" spans="1:7" x14ac:dyDescent="0.25">
      <c r="A80" s="4" t="s">
        <v>271</v>
      </c>
      <c r="B80" s="59">
        <v>22</v>
      </c>
      <c r="C80" s="59">
        <v>0</v>
      </c>
      <c r="D80" s="68"/>
      <c r="E80" s="42">
        <f t="shared" si="29"/>
        <v>0</v>
      </c>
      <c r="F80" s="42">
        <f>B80*D80</f>
        <v>0</v>
      </c>
      <c r="G80" s="42">
        <f t="shared" ref="G80" si="30">C80*E80</f>
        <v>0</v>
      </c>
    </row>
    <row r="81" spans="1:7" x14ac:dyDescent="0.25">
      <c r="A81" s="4" t="s">
        <v>6</v>
      </c>
      <c r="B81" s="59">
        <v>0</v>
      </c>
      <c r="C81" s="59">
        <v>0</v>
      </c>
      <c r="D81" s="68"/>
      <c r="E81" s="42">
        <f>D81*80%</f>
        <v>0</v>
      </c>
      <c r="F81" s="42">
        <f t="shared" ref="F81" si="31">B81*D81</f>
        <v>0</v>
      </c>
      <c r="G81" s="42">
        <f>C81*E81</f>
        <v>0</v>
      </c>
    </row>
    <row r="82" spans="1:7" x14ac:dyDescent="0.25">
      <c r="A82" s="8" t="s">
        <v>7</v>
      </c>
      <c r="B82" s="43">
        <f>SUM(B76:B81)</f>
        <v>93</v>
      </c>
      <c r="C82" s="43">
        <v>0</v>
      </c>
      <c r="D82" s="74" t="s">
        <v>23</v>
      </c>
      <c r="E82" s="75"/>
      <c r="F82" s="44">
        <f>SUM(F76:F81)</f>
        <v>0</v>
      </c>
      <c r="G82" s="44">
        <f>SUM(G76:G81)</f>
        <v>0</v>
      </c>
    </row>
    <row r="83" spans="1:7" ht="24" x14ac:dyDescent="0.25">
      <c r="A83" s="6" t="s">
        <v>16</v>
      </c>
      <c r="B83" s="2" t="s">
        <v>267</v>
      </c>
      <c r="C83" s="38" t="s">
        <v>268</v>
      </c>
      <c r="D83" s="40" t="s">
        <v>248</v>
      </c>
      <c r="E83" s="40" t="s">
        <v>249</v>
      </c>
      <c r="F83" s="40" t="s">
        <v>250</v>
      </c>
      <c r="G83" s="40" t="s">
        <v>251</v>
      </c>
    </row>
    <row r="84" spans="1:7" x14ac:dyDescent="0.25">
      <c r="A84" s="4" t="s">
        <v>2</v>
      </c>
      <c r="B84" s="59">
        <v>0</v>
      </c>
      <c r="C84" s="59">
        <v>0</v>
      </c>
      <c r="D84" s="68"/>
      <c r="E84" s="42">
        <f>D84*80%</f>
        <v>0</v>
      </c>
      <c r="F84" s="42">
        <f>B84*D84</f>
        <v>0</v>
      </c>
      <c r="G84" s="42">
        <f>C84*E84</f>
        <v>0</v>
      </c>
    </row>
    <row r="85" spans="1:7" x14ac:dyDescent="0.25">
      <c r="A85" s="4" t="s">
        <v>3</v>
      </c>
      <c r="B85" s="59">
        <v>0</v>
      </c>
      <c r="C85" s="59">
        <v>0</v>
      </c>
      <c r="D85" s="68"/>
      <c r="E85" s="42">
        <f>D85*80%</f>
        <v>0</v>
      </c>
      <c r="F85" s="42">
        <f t="shared" ref="F85:F86" si="32">B85*D85</f>
        <v>0</v>
      </c>
      <c r="G85" s="42">
        <f>C85*E85</f>
        <v>0</v>
      </c>
    </row>
    <row r="86" spans="1:7" x14ac:dyDescent="0.25">
      <c r="A86" s="4" t="s">
        <v>4</v>
      </c>
      <c r="B86" s="59">
        <v>0</v>
      </c>
      <c r="C86" s="59">
        <v>0</v>
      </c>
      <c r="D86" s="68"/>
      <c r="E86" s="42">
        <f>D86*80%</f>
        <v>0</v>
      </c>
      <c r="F86" s="42">
        <f t="shared" si="32"/>
        <v>0</v>
      </c>
      <c r="G86" s="42">
        <f>C86*E86</f>
        <v>0</v>
      </c>
    </row>
    <row r="87" spans="1:7" x14ac:dyDescent="0.25">
      <c r="A87" s="4" t="s">
        <v>5</v>
      </c>
      <c r="B87" s="59">
        <v>0</v>
      </c>
      <c r="C87" s="59">
        <v>0</v>
      </c>
      <c r="D87" s="68"/>
      <c r="E87" s="42">
        <f t="shared" ref="E87:E88" si="33">D87*80%</f>
        <v>0</v>
      </c>
      <c r="F87" s="42">
        <f>B87*D87</f>
        <v>0</v>
      </c>
      <c r="G87" s="42">
        <f>C87*E87</f>
        <v>0</v>
      </c>
    </row>
    <row r="88" spans="1:7" x14ac:dyDescent="0.25">
      <c r="A88" s="4" t="s">
        <v>271</v>
      </c>
      <c r="B88" s="59">
        <v>0</v>
      </c>
      <c r="C88" s="59">
        <v>0</v>
      </c>
      <c r="D88" s="68"/>
      <c r="E88" s="42">
        <f t="shared" si="33"/>
        <v>0</v>
      </c>
      <c r="F88" s="42">
        <f>B88*D88</f>
        <v>0</v>
      </c>
      <c r="G88" s="42">
        <f t="shared" ref="G88" si="34">C88*E88</f>
        <v>0</v>
      </c>
    </row>
    <row r="89" spans="1:7" x14ac:dyDescent="0.25">
      <c r="A89" s="4" t="s">
        <v>6</v>
      </c>
      <c r="B89" s="59">
        <v>0</v>
      </c>
      <c r="C89" s="59">
        <v>0</v>
      </c>
      <c r="D89" s="68"/>
      <c r="E89" s="42">
        <f>D89*80%</f>
        <v>0</v>
      </c>
      <c r="F89" s="42">
        <f t="shared" ref="F89" si="35">B89*D89</f>
        <v>0</v>
      </c>
      <c r="G89" s="42">
        <f>C89*E89</f>
        <v>0</v>
      </c>
    </row>
    <row r="90" spans="1:7" x14ac:dyDescent="0.25">
      <c r="A90" s="8" t="s">
        <v>7</v>
      </c>
      <c r="B90" s="43">
        <v>0</v>
      </c>
      <c r="C90" s="43">
        <v>0</v>
      </c>
      <c r="D90" s="74" t="s">
        <v>23</v>
      </c>
      <c r="E90" s="75"/>
      <c r="F90" s="44">
        <f>SUM(F84:F89)</f>
        <v>0</v>
      </c>
      <c r="G90" s="44">
        <f>SUM(G84:G89)</f>
        <v>0</v>
      </c>
    </row>
    <row r="91" spans="1:7" ht="24" x14ac:dyDescent="0.25">
      <c r="A91" s="9" t="s">
        <v>17</v>
      </c>
      <c r="B91" s="2" t="s">
        <v>267</v>
      </c>
      <c r="C91" s="38" t="s">
        <v>268</v>
      </c>
      <c r="D91" s="40" t="s">
        <v>248</v>
      </c>
      <c r="E91" s="40" t="s">
        <v>249</v>
      </c>
      <c r="F91" s="40" t="s">
        <v>250</v>
      </c>
      <c r="G91" s="40" t="s">
        <v>251</v>
      </c>
    </row>
    <row r="92" spans="1:7" x14ac:dyDescent="0.25">
      <c r="A92" s="4" t="s">
        <v>2</v>
      </c>
      <c r="B92" s="59">
        <v>0</v>
      </c>
      <c r="C92" s="59">
        <v>0</v>
      </c>
      <c r="D92" s="68"/>
      <c r="E92" s="42">
        <f>D92*80%</f>
        <v>0</v>
      </c>
      <c r="F92" s="42">
        <f>B92*D92</f>
        <v>0</v>
      </c>
      <c r="G92" s="42">
        <f>C92*E92</f>
        <v>0</v>
      </c>
    </row>
    <row r="93" spans="1:7" x14ac:dyDescent="0.25">
      <c r="A93" s="4" t="s">
        <v>3</v>
      </c>
      <c r="B93" s="59">
        <v>0</v>
      </c>
      <c r="C93" s="59">
        <v>0</v>
      </c>
      <c r="D93" s="68"/>
      <c r="E93" s="42">
        <f>D93*80%</f>
        <v>0</v>
      </c>
      <c r="F93" s="42">
        <f t="shared" ref="F93:F94" si="36">B93*D93</f>
        <v>0</v>
      </c>
      <c r="G93" s="42">
        <f>C93*E93</f>
        <v>0</v>
      </c>
    </row>
    <row r="94" spans="1:7" x14ac:dyDescent="0.25">
      <c r="A94" s="4" t="s">
        <v>4</v>
      </c>
      <c r="B94" s="59">
        <v>0</v>
      </c>
      <c r="C94" s="59">
        <v>0</v>
      </c>
      <c r="D94" s="68"/>
      <c r="E94" s="42">
        <f>D94*80%</f>
        <v>0</v>
      </c>
      <c r="F94" s="42">
        <f t="shared" si="36"/>
        <v>0</v>
      </c>
      <c r="G94" s="42">
        <f>C94*E94</f>
        <v>0</v>
      </c>
    </row>
    <row r="95" spans="1:7" x14ac:dyDescent="0.25">
      <c r="A95" s="4" t="s">
        <v>5</v>
      </c>
      <c r="B95" s="59">
        <v>0</v>
      </c>
      <c r="C95" s="59">
        <v>0</v>
      </c>
      <c r="D95" s="68"/>
      <c r="E95" s="42">
        <f t="shared" ref="E95:E96" si="37">D95*80%</f>
        <v>0</v>
      </c>
      <c r="F95" s="42">
        <f>B95*D95</f>
        <v>0</v>
      </c>
      <c r="G95" s="42">
        <f>C95*E95</f>
        <v>0</v>
      </c>
    </row>
    <row r="96" spans="1:7" x14ac:dyDescent="0.25">
      <c r="A96" s="4" t="s">
        <v>271</v>
      </c>
      <c r="B96" s="59">
        <v>0</v>
      </c>
      <c r="C96" s="59">
        <v>0</v>
      </c>
      <c r="D96" s="68"/>
      <c r="E96" s="42">
        <f t="shared" si="37"/>
        <v>0</v>
      </c>
      <c r="F96" s="42">
        <f>B96*D96</f>
        <v>0</v>
      </c>
      <c r="G96" s="42">
        <f t="shared" ref="G96" si="38">C96*E96</f>
        <v>0</v>
      </c>
    </row>
    <row r="97" spans="1:7" x14ac:dyDescent="0.25">
      <c r="A97" s="4" t="s">
        <v>6</v>
      </c>
      <c r="B97" s="59">
        <v>0</v>
      </c>
      <c r="C97" s="59">
        <v>0</v>
      </c>
      <c r="D97" s="68"/>
      <c r="E97" s="42">
        <f>D97*80%</f>
        <v>0</v>
      </c>
      <c r="F97" s="42">
        <f t="shared" ref="F97" si="39">B97*D97</f>
        <v>0</v>
      </c>
      <c r="G97" s="42">
        <f>C97*E97</f>
        <v>0</v>
      </c>
    </row>
    <row r="98" spans="1:7" x14ac:dyDescent="0.25">
      <c r="A98" s="8" t="s">
        <v>7</v>
      </c>
      <c r="B98" s="43">
        <v>0</v>
      </c>
      <c r="C98" s="43">
        <v>0</v>
      </c>
      <c r="D98" s="74" t="s">
        <v>23</v>
      </c>
      <c r="E98" s="75"/>
      <c r="F98" s="44">
        <f>SUM(F92:F97)</f>
        <v>0</v>
      </c>
      <c r="G98" s="44">
        <f>SUM(G92:G97)</f>
        <v>0</v>
      </c>
    </row>
    <row r="99" spans="1:7" x14ac:dyDescent="0.25">
      <c r="A99" s="5" t="s">
        <v>245</v>
      </c>
      <c r="B99" s="45" t="e">
        <f>B98+B90+B82+B74+B66+B58+B50+B42+B34+B26+B18+B10</f>
        <v>#VALUE!</v>
      </c>
      <c r="C99" s="45">
        <f>C98+C90+C82+C74+C66+C58+C50+C42+C34+C26</f>
        <v>31</v>
      </c>
      <c r="F99" s="47">
        <f>F98+F90+F82+F74++F66+F58+F50+F42+F34+F26+F18+F10</f>
        <v>0</v>
      </c>
      <c r="G99" s="47">
        <f>G98+G90+G82+G74+G66+G58+G50+G42+G34+G26</f>
        <v>0</v>
      </c>
    </row>
    <row r="100" spans="1:7" ht="15" customHeight="1" x14ac:dyDescent="0.25">
      <c r="A100" s="39" t="s">
        <v>252</v>
      </c>
      <c r="B100" s="76" t="e">
        <f>B99+C99</f>
        <v>#VALUE!</v>
      </c>
      <c r="C100" s="77"/>
      <c r="F100" s="78">
        <f>F99+G99</f>
        <v>0</v>
      </c>
      <c r="G100" s="79"/>
    </row>
    <row r="101" spans="1:7" x14ac:dyDescent="0.25">
      <c r="A101" s="72" t="s">
        <v>253</v>
      </c>
      <c r="B101" s="72"/>
      <c r="C101" s="72"/>
      <c r="D101" s="72"/>
      <c r="E101" s="72"/>
      <c r="F101" s="73">
        <f>F100*2%</f>
        <v>0</v>
      </c>
      <c r="G101" s="73"/>
    </row>
    <row r="102" spans="1:7" x14ac:dyDescent="0.25">
      <c r="A102" s="72" t="s">
        <v>254</v>
      </c>
      <c r="B102" s="72"/>
      <c r="C102" s="72"/>
      <c r="D102" s="72"/>
      <c r="E102" s="72"/>
      <c r="F102" s="73">
        <f>F100*2%</f>
        <v>0</v>
      </c>
      <c r="G102" s="73"/>
    </row>
    <row r="103" spans="1:7" ht="15" customHeight="1" x14ac:dyDescent="0.25">
      <c r="A103" s="72" t="s">
        <v>24</v>
      </c>
      <c r="B103" s="72"/>
      <c r="C103" s="72"/>
      <c r="D103" s="72"/>
      <c r="E103" s="72"/>
      <c r="F103" s="73">
        <f>F100+F101+F102</f>
        <v>0</v>
      </c>
      <c r="G103" s="73"/>
    </row>
    <row r="104" spans="1:7" x14ac:dyDescent="0.25">
      <c r="A104" s="72" t="s">
        <v>255</v>
      </c>
      <c r="B104" s="72"/>
      <c r="C104" s="72"/>
      <c r="D104" s="72"/>
      <c r="E104" s="72"/>
      <c r="F104" s="73">
        <f>F103*12</f>
        <v>0</v>
      </c>
      <c r="G104" s="73"/>
    </row>
  </sheetData>
  <sheetProtection algorithmName="SHA-512" hashValue="Jzh9haDiZDiUekYXSVsir8JXIgFpwlPKaqjpbNe5DMPYcNalh1MeYhUmXjx0HjO0F1gW89PDpVbSueZw557c8w==" saltValue="vP2KN4DQ9+gbOri5Z/9qjg==" spinCount="100000" sheet="1" objects="1" scenarios="1"/>
  <mergeCells count="71">
    <mergeCell ref="A1:G1"/>
    <mergeCell ref="B2:C2"/>
    <mergeCell ref="D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D26:E26"/>
    <mergeCell ref="D34:E34"/>
    <mergeCell ref="D42:E42"/>
    <mergeCell ref="D50:E50"/>
    <mergeCell ref="D58:E58"/>
    <mergeCell ref="D66:E66"/>
    <mergeCell ref="D74:E74"/>
    <mergeCell ref="D82:E82"/>
    <mergeCell ref="D90:E90"/>
    <mergeCell ref="D98:E98"/>
    <mergeCell ref="B100:C100"/>
    <mergeCell ref="F100:G100"/>
    <mergeCell ref="A104:E104"/>
    <mergeCell ref="F104:G104"/>
    <mergeCell ref="A101:E101"/>
    <mergeCell ref="F101:G101"/>
    <mergeCell ref="A102:E102"/>
    <mergeCell ref="F102:G102"/>
    <mergeCell ref="A103:E103"/>
    <mergeCell ref="F103:G10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>
      <selection activeCell="G12" sqref="G12"/>
    </sheetView>
  </sheetViews>
  <sheetFormatPr defaultRowHeight="15" x14ac:dyDescent="0.25"/>
  <cols>
    <col min="1" max="1" width="60.85546875" style="3" customWidth="1"/>
    <col min="2" max="2" width="12.85546875" style="3" customWidth="1"/>
    <col min="3" max="3" width="20.5703125" style="16" customWidth="1"/>
  </cols>
  <sheetData>
    <row r="1" spans="1:3" x14ac:dyDescent="0.25">
      <c r="A1" s="56" t="s">
        <v>30</v>
      </c>
      <c r="B1" s="57" t="s">
        <v>31</v>
      </c>
      <c r="C1" s="58" t="s">
        <v>117</v>
      </c>
    </row>
    <row r="2" spans="1:3" x14ac:dyDescent="0.25">
      <c r="A2" s="50" t="s">
        <v>32</v>
      </c>
      <c r="B2" s="51" t="s">
        <v>33</v>
      </c>
      <c r="C2" s="52"/>
    </row>
    <row r="3" spans="1:3" x14ac:dyDescent="0.25">
      <c r="A3" s="50" t="s">
        <v>34</v>
      </c>
      <c r="B3" s="51" t="s">
        <v>35</v>
      </c>
      <c r="C3" s="52"/>
    </row>
    <row r="4" spans="1:3" x14ac:dyDescent="0.25">
      <c r="A4" s="50" t="s">
        <v>36</v>
      </c>
      <c r="B4" s="51" t="s">
        <v>37</v>
      </c>
      <c r="C4" s="52"/>
    </row>
    <row r="5" spans="1:3" x14ac:dyDescent="0.25">
      <c r="A5" s="50" t="s">
        <v>38</v>
      </c>
      <c r="B5" s="51" t="s">
        <v>39</v>
      </c>
      <c r="C5" s="52"/>
    </row>
    <row r="6" spans="1:3" x14ac:dyDescent="0.25">
      <c r="A6" s="50" t="s">
        <v>40</v>
      </c>
      <c r="B6" s="51" t="s">
        <v>41</v>
      </c>
      <c r="C6" s="52"/>
    </row>
    <row r="7" spans="1:3" x14ac:dyDescent="0.25">
      <c r="A7" s="50" t="s">
        <v>42</v>
      </c>
      <c r="B7" s="51" t="s">
        <v>43</v>
      </c>
      <c r="C7" s="52"/>
    </row>
    <row r="8" spans="1:3" x14ac:dyDescent="0.25">
      <c r="A8" s="50" t="s">
        <v>44</v>
      </c>
      <c r="B8" s="51" t="s">
        <v>45</v>
      </c>
      <c r="C8" s="52"/>
    </row>
    <row r="9" spans="1:3" x14ac:dyDescent="0.25">
      <c r="A9" s="50" t="s">
        <v>46</v>
      </c>
      <c r="B9" s="51" t="s">
        <v>47</v>
      </c>
      <c r="C9" s="52"/>
    </row>
    <row r="10" spans="1:3" x14ac:dyDescent="0.25">
      <c r="A10" s="50" t="s">
        <v>48</v>
      </c>
      <c r="B10" s="51" t="s">
        <v>33</v>
      </c>
      <c r="C10" s="52"/>
    </row>
    <row r="11" spans="1:3" x14ac:dyDescent="0.25">
      <c r="A11" s="50" t="s">
        <v>49</v>
      </c>
      <c r="B11" s="51" t="s">
        <v>39</v>
      </c>
      <c r="C11" s="52"/>
    </row>
    <row r="12" spans="1:3" x14ac:dyDescent="0.25">
      <c r="A12" s="50" t="s">
        <v>50</v>
      </c>
      <c r="B12" s="51" t="s">
        <v>39</v>
      </c>
      <c r="C12" s="52"/>
    </row>
    <row r="13" spans="1:3" x14ac:dyDescent="0.25">
      <c r="A13" s="50" t="s">
        <v>51</v>
      </c>
      <c r="B13" s="51" t="s">
        <v>52</v>
      </c>
      <c r="C13" s="52"/>
    </row>
    <row r="14" spans="1:3" x14ac:dyDescent="0.25">
      <c r="A14" s="50" t="s">
        <v>53</v>
      </c>
      <c r="B14" s="51" t="s">
        <v>52</v>
      </c>
      <c r="C14" s="52"/>
    </row>
    <row r="15" spans="1:3" x14ac:dyDescent="0.25">
      <c r="A15" s="50" t="s">
        <v>54</v>
      </c>
      <c r="B15" s="51" t="s">
        <v>52</v>
      </c>
      <c r="C15" s="52"/>
    </row>
    <row r="16" spans="1:3" x14ac:dyDescent="0.25">
      <c r="A16" s="50" t="s">
        <v>55</v>
      </c>
      <c r="B16" s="51" t="s">
        <v>56</v>
      </c>
      <c r="C16" s="52"/>
    </row>
    <row r="17" spans="1:3" x14ac:dyDescent="0.25">
      <c r="A17" s="50" t="s">
        <v>57</v>
      </c>
      <c r="B17" s="51" t="s">
        <v>58</v>
      </c>
      <c r="C17" s="52"/>
    </row>
    <row r="18" spans="1:3" x14ac:dyDescent="0.25">
      <c r="A18" s="50" t="s">
        <v>59</v>
      </c>
      <c r="B18" s="51" t="s">
        <v>58</v>
      </c>
      <c r="C18" s="52"/>
    </row>
    <row r="19" spans="1:3" x14ac:dyDescent="0.25">
      <c r="A19" s="50" t="s">
        <v>60</v>
      </c>
      <c r="B19" s="51" t="s">
        <v>61</v>
      </c>
      <c r="C19" s="52"/>
    </row>
    <row r="20" spans="1:3" x14ac:dyDescent="0.25">
      <c r="A20" s="50" t="s">
        <v>62</v>
      </c>
      <c r="B20" s="51" t="s">
        <v>61</v>
      </c>
      <c r="C20" s="52"/>
    </row>
    <row r="21" spans="1:3" x14ac:dyDescent="0.25">
      <c r="A21" s="50" t="s">
        <v>63</v>
      </c>
      <c r="B21" s="51" t="s">
        <v>58</v>
      </c>
      <c r="C21" s="52"/>
    </row>
    <row r="22" spans="1:3" x14ac:dyDescent="0.25">
      <c r="A22" s="50" t="s">
        <v>64</v>
      </c>
      <c r="B22" s="51" t="s">
        <v>65</v>
      </c>
      <c r="C22" s="52"/>
    </row>
    <row r="23" spans="1:3" x14ac:dyDescent="0.25">
      <c r="A23" s="50" t="s">
        <v>66</v>
      </c>
      <c r="B23" s="51" t="s">
        <v>65</v>
      </c>
      <c r="C23" s="52"/>
    </row>
    <row r="24" spans="1:3" x14ac:dyDescent="0.25">
      <c r="A24" s="50" t="s">
        <v>67</v>
      </c>
      <c r="B24" s="51" t="s">
        <v>65</v>
      </c>
      <c r="C24" s="52"/>
    </row>
    <row r="25" spans="1:3" x14ac:dyDescent="0.25">
      <c r="A25" s="50" t="s">
        <v>68</v>
      </c>
      <c r="B25" s="51" t="s">
        <v>39</v>
      </c>
      <c r="C25" s="52"/>
    </row>
    <row r="26" spans="1:3" x14ac:dyDescent="0.25">
      <c r="A26" s="50" t="s">
        <v>69</v>
      </c>
      <c r="B26" s="51" t="s">
        <v>70</v>
      </c>
      <c r="C26" s="52"/>
    </row>
    <row r="27" spans="1:3" x14ac:dyDescent="0.25">
      <c r="A27" s="50" t="s">
        <v>71</v>
      </c>
      <c r="B27" s="51" t="s">
        <v>72</v>
      </c>
      <c r="C27" s="52"/>
    </row>
    <row r="28" spans="1:3" ht="25.5" x14ac:dyDescent="0.25">
      <c r="A28" s="50" t="s">
        <v>73</v>
      </c>
      <c r="B28" s="51" t="s">
        <v>72</v>
      </c>
      <c r="C28" s="52"/>
    </row>
    <row r="29" spans="1:3" x14ac:dyDescent="0.25">
      <c r="A29" s="50" t="s">
        <v>74</v>
      </c>
      <c r="B29" s="51" t="s">
        <v>72</v>
      </c>
      <c r="C29" s="52"/>
    </row>
    <row r="30" spans="1:3" x14ac:dyDescent="0.25">
      <c r="A30" s="50" t="s">
        <v>75</v>
      </c>
      <c r="B30" s="51" t="s">
        <v>33</v>
      </c>
      <c r="C30" s="52"/>
    </row>
    <row r="31" spans="1:3" x14ac:dyDescent="0.25">
      <c r="A31" s="50" t="s">
        <v>76</v>
      </c>
      <c r="B31" s="51" t="s">
        <v>72</v>
      </c>
      <c r="C31" s="52"/>
    </row>
    <row r="32" spans="1:3" ht="25.5" x14ac:dyDescent="0.25">
      <c r="A32" s="50" t="s">
        <v>77</v>
      </c>
      <c r="B32" s="51" t="s">
        <v>33</v>
      </c>
      <c r="C32" s="52"/>
    </row>
    <row r="33" spans="1:3" ht="25.5" x14ac:dyDescent="0.25">
      <c r="A33" s="50" t="s">
        <v>78</v>
      </c>
      <c r="B33" s="51" t="s">
        <v>72</v>
      </c>
      <c r="C33" s="52"/>
    </row>
    <row r="34" spans="1:3" x14ac:dyDescent="0.25">
      <c r="A34" s="50" t="s">
        <v>79</v>
      </c>
      <c r="B34" s="51" t="s">
        <v>33</v>
      </c>
      <c r="C34" s="52"/>
    </row>
    <row r="35" spans="1:3" ht="25.5" x14ac:dyDescent="0.25">
      <c r="A35" s="50" t="s">
        <v>80</v>
      </c>
      <c r="B35" s="51" t="s">
        <v>33</v>
      </c>
      <c r="C35" s="52"/>
    </row>
    <row r="36" spans="1:3" x14ac:dyDescent="0.25">
      <c r="A36" s="50" t="s">
        <v>81</v>
      </c>
      <c r="B36" s="51" t="s">
        <v>33</v>
      </c>
      <c r="C36" s="52"/>
    </row>
    <row r="37" spans="1:3" ht="38.25" x14ac:dyDescent="0.25">
      <c r="A37" s="50" t="s">
        <v>82</v>
      </c>
      <c r="B37" s="51" t="s">
        <v>33</v>
      </c>
      <c r="C37" s="52"/>
    </row>
    <row r="38" spans="1:3" ht="25.5" x14ac:dyDescent="0.25">
      <c r="A38" s="50" t="s">
        <v>83</v>
      </c>
      <c r="B38" s="51" t="s">
        <v>33</v>
      </c>
      <c r="C38" s="52"/>
    </row>
    <row r="39" spans="1:3" ht="38.25" x14ac:dyDescent="0.25">
      <c r="A39" s="50" t="s">
        <v>84</v>
      </c>
      <c r="B39" s="51" t="s">
        <v>33</v>
      </c>
      <c r="C39" s="52"/>
    </row>
    <row r="40" spans="1:3" ht="51" x14ac:dyDescent="0.25">
      <c r="A40" s="50" t="s">
        <v>85</v>
      </c>
      <c r="B40" s="51" t="s">
        <v>33</v>
      </c>
      <c r="C40" s="52"/>
    </row>
    <row r="41" spans="1:3" x14ac:dyDescent="0.25">
      <c r="A41" s="50" t="s">
        <v>86</v>
      </c>
      <c r="B41" s="51" t="s">
        <v>87</v>
      </c>
      <c r="C41" s="52"/>
    </row>
    <row r="42" spans="1:3" x14ac:dyDescent="0.25">
      <c r="A42" s="50" t="s">
        <v>88</v>
      </c>
      <c r="B42" s="51" t="s">
        <v>89</v>
      </c>
      <c r="C42" s="52"/>
    </row>
    <row r="43" spans="1:3" x14ac:dyDescent="0.25">
      <c r="A43" s="50" t="s">
        <v>90</v>
      </c>
      <c r="B43" s="51" t="s">
        <v>89</v>
      </c>
      <c r="C43" s="52"/>
    </row>
    <row r="44" spans="1:3" x14ac:dyDescent="0.25">
      <c r="A44" s="50" t="s">
        <v>91</v>
      </c>
      <c r="B44" s="51" t="s">
        <v>92</v>
      </c>
      <c r="C44" s="52"/>
    </row>
    <row r="45" spans="1:3" x14ac:dyDescent="0.25">
      <c r="A45" s="50" t="s">
        <v>93</v>
      </c>
      <c r="B45" s="51" t="s">
        <v>89</v>
      </c>
      <c r="C45" s="52"/>
    </row>
    <row r="46" spans="1:3" x14ac:dyDescent="0.25">
      <c r="A46" s="50" t="s">
        <v>94</v>
      </c>
      <c r="B46" s="51" t="s">
        <v>92</v>
      </c>
      <c r="C46" s="52"/>
    </row>
    <row r="47" spans="1:3" x14ac:dyDescent="0.25">
      <c r="A47" s="50" t="s">
        <v>95</v>
      </c>
      <c r="B47" s="51" t="s">
        <v>96</v>
      </c>
      <c r="C47" s="52"/>
    </row>
    <row r="48" spans="1:3" x14ac:dyDescent="0.25">
      <c r="A48" s="50" t="s">
        <v>97</v>
      </c>
      <c r="B48" s="51" t="s">
        <v>89</v>
      </c>
      <c r="C48" s="52"/>
    </row>
    <row r="49" spans="1:3" ht="25.5" x14ac:dyDescent="0.25">
      <c r="A49" s="50" t="s">
        <v>98</v>
      </c>
      <c r="B49" s="51" t="s">
        <v>89</v>
      </c>
      <c r="C49" s="52"/>
    </row>
    <row r="50" spans="1:3" x14ac:dyDescent="0.25">
      <c r="A50" s="50" t="s">
        <v>99</v>
      </c>
      <c r="B50" s="51" t="s">
        <v>72</v>
      </c>
      <c r="C50" s="52"/>
    </row>
    <row r="51" spans="1:3" x14ac:dyDescent="0.25">
      <c r="A51" s="50" t="s">
        <v>100</v>
      </c>
      <c r="B51" s="51" t="s">
        <v>72</v>
      </c>
      <c r="C51" s="52"/>
    </row>
    <row r="52" spans="1:3" ht="25.5" x14ac:dyDescent="0.25">
      <c r="A52" s="50" t="s">
        <v>101</v>
      </c>
      <c r="B52" s="51" t="s">
        <v>33</v>
      </c>
      <c r="C52" s="52"/>
    </row>
    <row r="53" spans="1:3" ht="38.25" x14ac:dyDescent="0.25">
      <c r="A53" s="50" t="s">
        <v>102</v>
      </c>
      <c r="B53" s="51" t="s">
        <v>33</v>
      </c>
      <c r="C53" s="52"/>
    </row>
    <row r="54" spans="1:3" ht="25.5" x14ac:dyDescent="0.25">
      <c r="A54" s="50" t="s">
        <v>103</v>
      </c>
      <c r="B54" s="51" t="s">
        <v>72</v>
      </c>
      <c r="C54" s="52"/>
    </row>
    <row r="55" spans="1:3" x14ac:dyDescent="0.25">
      <c r="A55" s="50" t="s">
        <v>104</v>
      </c>
      <c r="B55" s="51" t="s">
        <v>72</v>
      </c>
      <c r="C55" s="52"/>
    </row>
    <row r="56" spans="1:3" x14ac:dyDescent="0.25">
      <c r="A56" s="50" t="s">
        <v>105</v>
      </c>
      <c r="B56" s="51" t="s">
        <v>106</v>
      </c>
      <c r="C56" s="52"/>
    </row>
    <row r="57" spans="1:3" x14ac:dyDescent="0.25">
      <c r="A57" s="50" t="s">
        <v>107</v>
      </c>
      <c r="B57" s="51" t="s">
        <v>33</v>
      </c>
      <c r="C57" s="52"/>
    </row>
    <row r="58" spans="1:3" x14ac:dyDescent="0.25">
      <c r="A58" s="50" t="s">
        <v>108</v>
      </c>
      <c r="B58" s="51" t="s">
        <v>109</v>
      </c>
      <c r="C58" s="52"/>
    </row>
    <row r="59" spans="1:3" ht="25.5" x14ac:dyDescent="0.25">
      <c r="A59" s="50" t="s">
        <v>110</v>
      </c>
      <c r="B59" s="51" t="s">
        <v>33</v>
      </c>
      <c r="C59" s="52"/>
    </row>
    <row r="60" spans="1:3" x14ac:dyDescent="0.25">
      <c r="A60" s="50" t="s">
        <v>111</v>
      </c>
      <c r="B60" s="51" t="s">
        <v>112</v>
      </c>
      <c r="C60" s="52"/>
    </row>
    <row r="61" spans="1:3" ht="25.5" x14ac:dyDescent="0.25">
      <c r="A61" s="50" t="s">
        <v>113</v>
      </c>
      <c r="B61" s="51" t="s">
        <v>72</v>
      </c>
      <c r="C61" s="52"/>
    </row>
    <row r="62" spans="1:3" ht="25.5" x14ac:dyDescent="0.25">
      <c r="A62" s="50" t="s">
        <v>114</v>
      </c>
      <c r="B62" s="51" t="s">
        <v>33</v>
      </c>
      <c r="C62" s="52"/>
    </row>
    <row r="63" spans="1:3" ht="38.25" x14ac:dyDescent="0.25">
      <c r="A63" s="50" t="s">
        <v>115</v>
      </c>
      <c r="B63" s="51" t="s">
        <v>33</v>
      </c>
      <c r="C63" s="52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9" sqref="C9"/>
    </sheetView>
  </sheetViews>
  <sheetFormatPr defaultRowHeight="15" x14ac:dyDescent="0.25"/>
  <cols>
    <col min="1" max="1" width="65" style="3" customWidth="1"/>
    <col min="2" max="2" width="19.28515625" style="3" bestFit="1" customWidth="1"/>
    <col min="3" max="3" width="19.7109375" style="16" customWidth="1"/>
  </cols>
  <sheetData>
    <row r="1" spans="1:3" ht="25.5" x14ac:dyDescent="0.25">
      <c r="A1" s="56" t="s">
        <v>30</v>
      </c>
      <c r="B1" s="57" t="s">
        <v>116</v>
      </c>
      <c r="C1" s="58" t="s">
        <v>117</v>
      </c>
    </row>
    <row r="2" spans="1:3" ht="51" x14ac:dyDescent="0.25">
      <c r="A2" s="50" t="s">
        <v>118</v>
      </c>
      <c r="B2" s="51" t="s">
        <v>33</v>
      </c>
      <c r="C2" s="52"/>
    </row>
    <row r="3" spans="1:3" ht="38.25" x14ac:dyDescent="0.25">
      <c r="A3" s="50" t="s">
        <v>119</v>
      </c>
      <c r="B3" s="51" t="s">
        <v>33</v>
      </c>
      <c r="C3" s="52"/>
    </row>
    <row r="4" spans="1:3" ht="25.5" x14ac:dyDescent="0.25">
      <c r="A4" s="50" t="s">
        <v>120</v>
      </c>
      <c r="B4" s="51" t="s">
        <v>33</v>
      </c>
      <c r="C4" s="52"/>
    </row>
    <row r="5" spans="1:3" ht="38.25" x14ac:dyDescent="0.25">
      <c r="A5" s="50" t="s">
        <v>121</v>
      </c>
      <c r="B5" s="51" t="s">
        <v>33</v>
      </c>
      <c r="C5" s="52"/>
    </row>
    <row r="6" spans="1:3" ht="38.25" x14ac:dyDescent="0.25">
      <c r="A6" s="50" t="s">
        <v>122</v>
      </c>
      <c r="B6" s="51" t="s">
        <v>33</v>
      </c>
      <c r="C6" s="52"/>
    </row>
    <row r="7" spans="1:3" ht="25.5" x14ac:dyDescent="0.25">
      <c r="A7" s="50" t="s">
        <v>123</v>
      </c>
      <c r="B7" s="51" t="s">
        <v>33</v>
      </c>
      <c r="C7" s="52"/>
    </row>
    <row r="8" spans="1:3" ht="51" x14ac:dyDescent="0.25">
      <c r="A8" s="50" t="s">
        <v>124</v>
      </c>
      <c r="B8" s="51" t="s">
        <v>33</v>
      </c>
      <c r="C8" s="52"/>
    </row>
    <row r="9" spans="1:3" ht="38.25" x14ac:dyDescent="0.25">
      <c r="A9" s="50" t="s">
        <v>125</v>
      </c>
      <c r="B9" s="51" t="s">
        <v>126</v>
      </c>
      <c r="C9" s="52"/>
    </row>
    <row r="10" spans="1:3" ht="25.5" x14ac:dyDescent="0.25">
      <c r="A10" s="50" t="s">
        <v>127</v>
      </c>
      <c r="B10" s="51" t="s">
        <v>33</v>
      </c>
      <c r="C10" s="52"/>
    </row>
    <row r="11" spans="1:3" ht="38.25" x14ac:dyDescent="0.25">
      <c r="A11" s="50" t="s">
        <v>128</v>
      </c>
      <c r="B11" s="51" t="s">
        <v>33</v>
      </c>
      <c r="C11" s="52"/>
    </row>
    <row r="12" spans="1:3" ht="38.25" x14ac:dyDescent="0.25">
      <c r="A12" s="50" t="s">
        <v>129</v>
      </c>
      <c r="B12" s="51" t="s">
        <v>33</v>
      </c>
      <c r="C12" s="52"/>
    </row>
    <row r="13" spans="1:3" ht="38.25" x14ac:dyDescent="0.25">
      <c r="A13" s="50" t="s">
        <v>130</v>
      </c>
      <c r="B13" s="51" t="s">
        <v>33</v>
      </c>
      <c r="C13" s="52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C3" sqref="C3"/>
    </sheetView>
  </sheetViews>
  <sheetFormatPr defaultRowHeight="15" x14ac:dyDescent="0.25"/>
  <cols>
    <col min="1" max="1" width="19" customWidth="1"/>
    <col min="2" max="2" width="16.42578125" customWidth="1"/>
    <col min="3" max="3" width="22.140625" customWidth="1"/>
    <col min="4" max="4" width="24.85546875" customWidth="1"/>
  </cols>
  <sheetData>
    <row r="1" spans="1:4" ht="36" customHeight="1" thickBot="1" x14ac:dyDescent="0.3">
      <c r="A1" s="91" t="s">
        <v>25</v>
      </c>
      <c r="B1" s="93" t="s">
        <v>258</v>
      </c>
      <c r="C1" s="94"/>
      <c r="D1" s="95"/>
    </row>
    <row r="2" spans="1:4" ht="15.75" thickBot="1" x14ac:dyDescent="0.3">
      <c r="A2" s="92"/>
      <c r="B2" s="18" t="s">
        <v>26</v>
      </c>
      <c r="C2" s="19" t="s">
        <v>27</v>
      </c>
      <c r="D2" s="19" t="s">
        <v>28</v>
      </c>
    </row>
    <row r="3" spans="1:4" ht="15.75" thickBot="1" x14ac:dyDescent="0.3">
      <c r="A3" s="20" t="s">
        <v>29</v>
      </c>
      <c r="B3" s="53">
        <v>4</v>
      </c>
      <c r="C3" s="69"/>
      <c r="D3" s="55">
        <f>B3*C3</f>
        <v>0</v>
      </c>
    </row>
  </sheetData>
  <sheetProtection algorithmName="SHA-512" hashValue="b2lzlmmMdOj1QB2oe3wflwkIm196A9R054Wb/yCq9KQls0/rrbw2qzjGpfNQamH/8qfFZD3nBzNW2AmMPC+BwA==" saltValue="UXZ5GH9Q1Ns1/rRI5NZVAA==" spinCount="100000" sheet="1" objects="1" scenarios="1"/>
  <mergeCells count="2">
    <mergeCell ref="A1:A2"/>
    <mergeCell ref="B1:D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workbookViewId="0">
      <selection activeCell="I28" sqref="I28"/>
    </sheetView>
  </sheetViews>
  <sheetFormatPr defaultRowHeight="15" x14ac:dyDescent="0.25"/>
  <cols>
    <col min="1" max="1" width="9.140625" style="3"/>
    <col min="2" max="2" width="31.140625" style="3" customWidth="1"/>
    <col min="3" max="3" width="48.85546875" style="3" customWidth="1"/>
    <col min="4" max="7" width="9.140625" style="3"/>
  </cols>
  <sheetData>
    <row r="1" spans="1:7" x14ac:dyDescent="0.25">
      <c r="A1" s="99" t="s">
        <v>131</v>
      </c>
      <c r="B1" s="99"/>
      <c r="C1" s="99"/>
      <c r="E1" s="96"/>
      <c r="F1" s="96"/>
      <c r="G1" s="96"/>
    </row>
    <row r="2" spans="1:7" ht="15.75" thickBot="1" x14ac:dyDescent="0.3">
      <c r="E2" s="96"/>
      <c r="F2" s="96"/>
      <c r="G2" s="96"/>
    </row>
    <row r="3" spans="1:7" ht="15.75" thickBot="1" x14ac:dyDescent="0.3">
      <c r="A3" s="22">
        <v>1</v>
      </c>
      <c r="B3" s="23" t="s">
        <v>132</v>
      </c>
      <c r="C3" s="24"/>
      <c r="E3" s="96"/>
      <c r="F3" s="96"/>
      <c r="G3" s="96"/>
    </row>
    <row r="4" spans="1:7" ht="26.25" thickBot="1" x14ac:dyDescent="0.3">
      <c r="A4" s="25">
        <v>2</v>
      </c>
      <c r="B4" s="26" t="s">
        <v>133</v>
      </c>
      <c r="C4" s="21"/>
      <c r="E4" s="96"/>
      <c r="F4" s="96"/>
      <c r="G4" s="96"/>
    </row>
    <row r="5" spans="1:7" ht="26.25" thickBot="1" x14ac:dyDescent="0.3">
      <c r="A5" s="25">
        <v>3</v>
      </c>
      <c r="B5" s="26" t="s">
        <v>134</v>
      </c>
      <c r="C5" s="21"/>
      <c r="E5" s="96"/>
      <c r="F5" s="96"/>
      <c r="G5" s="96"/>
    </row>
    <row r="6" spans="1:7" ht="15.75" thickBot="1" x14ac:dyDescent="0.3">
      <c r="A6" s="25">
        <v>4</v>
      </c>
      <c r="B6" s="26" t="s">
        <v>135</v>
      </c>
      <c r="C6" s="21"/>
      <c r="E6" s="96"/>
      <c r="F6" s="96"/>
      <c r="G6" s="96"/>
    </row>
    <row r="7" spans="1:7" ht="15.75" thickBot="1" x14ac:dyDescent="0.3">
      <c r="A7" s="25">
        <v>5</v>
      </c>
      <c r="B7" s="26" t="s">
        <v>136</v>
      </c>
      <c r="C7" s="21"/>
      <c r="E7" s="96"/>
      <c r="F7" s="96"/>
      <c r="G7" s="96"/>
    </row>
    <row r="8" spans="1:7" x14ac:dyDescent="0.25">
      <c r="E8" s="96"/>
      <c r="F8" s="96"/>
      <c r="G8" s="96"/>
    </row>
    <row r="9" spans="1:7" x14ac:dyDescent="0.25">
      <c r="A9" s="99" t="s">
        <v>137</v>
      </c>
      <c r="B9" s="99"/>
      <c r="C9" s="99"/>
      <c r="E9" s="96"/>
      <c r="F9" s="96"/>
      <c r="G9" s="96"/>
    </row>
    <row r="10" spans="1:7" ht="15.75" thickBot="1" x14ac:dyDescent="0.3">
      <c r="E10" s="96"/>
      <c r="F10" s="96"/>
      <c r="G10" s="96"/>
    </row>
    <row r="11" spans="1:7" ht="15.75" thickBot="1" x14ac:dyDescent="0.3">
      <c r="A11" s="22">
        <v>1</v>
      </c>
      <c r="B11" s="24" t="s">
        <v>138</v>
      </c>
      <c r="C11" s="24" t="s">
        <v>139</v>
      </c>
      <c r="E11" s="96"/>
      <c r="F11" s="96"/>
      <c r="G11" s="96"/>
    </row>
    <row r="12" spans="1:7" ht="15.75" thickBot="1" x14ac:dyDescent="0.3">
      <c r="A12" s="27" t="s">
        <v>140</v>
      </c>
      <c r="B12" s="26" t="s">
        <v>141</v>
      </c>
      <c r="C12" s="21"/>
      <c r="E12" s="96"/>
      <c r="F12" s="96"/>
      <c r="G12" s="96"/>
    </row>
    <row r="13" spans="1:7" ht="15.75" thickBot="1" x14ac:dyDescent="0.3">
      <c r="A13" s="27" t="s">
        <v>142</v>
      </c>
      <c r="B13" s="26" t="s">
        <v>143</v>
      </c>
      <c r="C13" s="21"/>
      <c r="D13" s="102" t="s">
        <v>144</v>
      </c>
      <c r="E13" s="103"/>
      <c r="F13" s="103"/>
      <c r="G13" s="103"/>
    </row>
    <row r="14" spans="1:7" ht="15.75" thickBot="1" x14ac:dyDescent="0.3">
      <c r="A14" s="27" t="s">
        <v>145</v>
      </c>
      <c r="B14" s="26" t="s">
        <v>146</v>
      </c>
      <c r="C14" s="21"/>
      <c r="D14"/>
      <c r="E14"/>
      <c r="F14"/>
      <c r="G14"/>
    </row>
    <row r="15" spans="1:7" ht="15.75" thickBot="1" x14ac:dyDescent="0.3">
      <c r="A15" s="27" t="s">
        <v>147</v>
      </c>
      <c r="B15" s="26" t="s">
        <v>148</v>
      </c>
      <c r="C15" s="21"/>
      <c r="D15" s="102" t="s">
        <v>149</v>
      </c>
      <c r="E15" s="103"/>
      <c r="F15" s="103"/>
      <c r="G15" s="103"/>
    </row>
    <row r="16" spans="1:7" ht="15.75" thickBot="1" x14ac:dyDescent="0.3">
      <c r="A16" s="27" t="s">
        <v>150</v>
      </c>
      <c r="B16" s="26" t="s">
        <v>151</v>
      </c>
      <c r="C16" s="21"/>
      <c r="D16" s="102" t="s">
        <v>152</v>
      </c>
      <c r="E16" s="103"/>
      <c r="F16" s="103"/>
      <c r="G16" s="103"/>
    </row>
    <row r="17" spans="1:7" ht="15.75" thickBot="1" x14ac:dyDescent="0.3">
      <c r="A17" s="27"/>
      <c r="B17" s="26"/>
      <c r="C17" s="21"/>
      <c r="E17" s="96"/>
      <c r="F17" s="96"/>
      <c r="G17" s="96"/>
    </row>
    <row r="18" spans="1:7" ht="15.75" thickBot="1" x14ac:dyDescent="0.3">
      <c r="A18" s="27" t="s">
        <v>153</v>
      </c>
      <c r="B18" s="26" t="s">
        <v>154</v>
      </c>
      <c r="C18" s="21"/>
      <c r="E18" s="96"/>
      <c r="F18" s="96"/>
      <c r="G18" s="96"/>
    </row>
    <row r="19" spans="1:7" ht="15.75" thickBot="1" x14ac:dyDescent="0.3">
      <c r="A19" s="97" t="s">
        <v>7</v>
      </c>
      <c r="B19" s="98"/>
      <c r="C19" s="21"/>
      <c r="E19" s="96"/>
      <c r="F19" s="96"/>
      <c r="G19" s="96"/>
    </row>
    <row r="20" spans="1:7" x14ac:dyDescent="0.25">
      <c r="E20" s="96"/>
      <c r="F20" s="96"/>
      <c r="G20" s="96"/>
    </row>
    <row r="21" spans="1:7" x14ac:dyDescent="0.25">
      <c r="A21" s="99" t="s">
        <v>155</v>
      </c>
      <c r="B21" s="99"/>
      <c r="C21" s="99"/>
      <c r="E21" s="96"/>
      <c r="F21" s="96"/>
      <c r="G21" s="96"/>
    </row>
    <row r="22" spans="1:7" x14ac:dyDescent="0.25">
      <c r="A22" s="10"/>
      <c r="E22" s="96"/>
      <c r="F22" s="96"/>
      <c r="G22" s="96"/>
    </row>
    <row r="23" spans="1:7" x14ac:dyDescent="0.25">
      <c r="A23" s="101" t="s">
        <v>156</v>
      </c>
      <c r="B23" s="101"/>
      <c r="C23" s="101"/>
      <c r="E23" s="96"/>
      <c r="F23" s="96"/>
      <c r="G23" s="96"/>
    </row>
    <row r="24" spans="1:7" ht="15.75" thickBot="1" x14ac:dyDescent="0.3">
      <c r="E24" s="96"/>
      <c r="F24" s="96"/>
      <c r="G24" s="96"/>
    </row>
    <row r="25" spans="1:7" ht="26.25" thickBot="1" x14ac:dyDescent="0.3">
      <c r="A25" s="22" t="s">
        <v>157</v>
      </c>
      <c r="B25" s="24" t="s">
        <v>158</v>
      </c>
      <c r="C25" s="24" t="s">
        <v>139</v>
      </c>
      <c r="E25" s="96"/>
      <c r="F25" s="96"/>
      <c r="G25" s="96"/>
    </row>
    <row r="26" spans="1:7" ht="15.75" thickBot="1" x14ac:dyDescent="0.3">
      <c r="A26" s="27" t="s">
        <v>140</v>
      </c>
      <c r="B26" s="26" t="s">
        <v>159</v>
      </c>
      <c r="C26" s="21"/>
      <c r="D26"/>
      <c r="E26"/>
      <c r="F26"/>
      <c r="G26"/>
    </row>
    <row r="27" spans="1:7" ht="15.75" thickBot="1" x14ac:dyDescent="0.3">
      <c r="A27" s="27" t="s">
        <v>142</v>
      </c>
      <c r="B27" s="26" t="s">
        <v>160</v>
      </c>
      <c r="C27" s="21"/>
      <c r="D27"/>
      <c r="E27"/>
      <c r="F27"/>
      <c r="G27"/>
    </row>
    <row r="28" spans="1:7" ht="15.75" thickBot="1" x14ac:dyDescent="0.3">
      <c r="A28" s="97" t="s">
        <v>7</v>
      </c>
      <c r="B28" s="98"/>
      <c r="C28" s="21"/>
      <c r="E28" s="96"/>
      <c r="F28" s="96"/>
      <c r="G28" s="96"/>
    </row>
    <row r="29" spans="1:7" x14ac:dyDescent="0.25">
      <c r="E29" s="96"/>
      <c r="F29" s="96"/>
      <c r="G29" s="96"/>
    </row>
    <row r="30" spans="1:7" x14ac:dyDescent="0.25">
      <c r="E30" s="96"/>
      <c r="F30" s="96"/>
      <c r="G30" s="96"/>
    </row>
    <row r="31" spans="1:7" x14ac:dyDescent="0.25">
      <c r="A31" s="104" t="s">
        <v>161</v>
      </c>
      <c r="B31" s="104"/>
      <c r="C31" s="104"/>
      <c r="D31" s="104"/>
      <c r="E31" s="96"/>
      <c r="F31" s="96"/>
      <c r="G31" s="96"/>
    </row>
    <row r="32" spans="1:7" ht="15.75" thickBot="1" x14ac:dyDescent="0.3">
      <c r="E32" s="96"/>
      <c r="F32" s="96"/>
      <c r="G32" s="96"/>
    </row>
    <row r="33" spans="1:7" ht="26.25" thickBot="1" x14ac:dyDescent="0.3">
      <c r="A33" s="22" t="s">
        <v>162</v>
      </c>
      <c r="B33" s="24" t="s">
        <v>163</v>
      </c>
      <c r="C33" s="24" t="s">
        <v>164</v>
      </c>
      <c r="D33" s="24" t="s">
        <v>139</v>
      </c>
      <c r="E33" s="100"/>
      <c r="F33" s="96"/>
      <c r="G33" s="96"/>
    </row>
    <row r="34" spans="1:7" ht="15.75" thickBot="1" x14ac:dyDescent="0.3">
      <c r="A34" s="27" t="s">
        <v>140</v>
      </c>
      <c r="B34" s="26" t="s">
        <v>165</v>
      </c>
      <c r="C34" s="28">
        <v>0.2</v>
      </c>
      <c r="D34" s="21"/>
      <c r="E34" s="100"/>
      <c r="F34" s="96"/>
      <c r="G34" s="96"/>
    </row>
    <row r="35" spans="1:7" ht="15.75" thickBot="1" x14ac:dyDescent="0.3">
      <c r="A35" s="27" t="s">
        <v>142</v>
      </c>
      <c r="B35" s="26" t="s">
        <v>166</v>
      </c>
      <c r="C35" s="28">
        <v>2.5000000000000001E-2</v>
      </c>
      <c r="D35" s="21"/>
      <c r="E35" s="100"/>
      <c r="F35" s="96"/>
      <c r="G35" s="96"/>
    </row>
    <row r="36" spans="1:7" ht="15.75" thickBot="1" x14ac:dyDescent="0.3">
      <c r="A36" s="27" t="s">
        <v>145</v>
      </c>
      <c r="B36" s="26" t="s">
        <v>167</v>
      </c>
      <c r="C36" s="29"/>
      <c r="D36" s="21"/>
      <c r="E36" s="30" t="s">
        <v>168</v>
      </c>
      <c r="G36"/>
    </row>
    <row r="37" spans="1:7" ht="15.75" thickBot="1" x14ac:dyDescent="0.3">
      <c r="A37" s="27" t="s">
        <v>147</v>
      </c>
      <c r="B37" s="26" t="s">
        <v>169</v>
      </c>
      <c r="C37" s="28">
        <v>1.4999999999999999E-2</v>
      </c>
      <c r="D37" s="21"/>
      <c r="E37" s="100"/>
      <c r="F37" s="96"/>
      <c r="G37" s="96"/>
    </row>
    <row r="38" spans="1:7" ht="15.75" thickBot="1" x14ac:dyDescent="0.3">
      <c r="A38" s="27" t="s">
        <v>150</v>
      </c>
      <c r="B38" s="26" t="s">
        <v>170</v>
      </c>
      <c r="C38" s="28">
        <v>0.01</v>
      </c>
      <c r="D38" s="21"/>
      <c r="E38" s="100"/>
      <c r="F38" s="96"/>
      <c r="G38" s="96"/>
    </row>
    <row r="39" spans="1:7" ht="15.75" thickBot="1" x14ac:dyDescent="0.3">
      <c r="A39" s="27" t="s">
        <v>171</v>
      </c>
      <c r="B39" s="26" t="s">
        <v>172</v>
      </c>
      <c r="C39" s="28">
        <v>6.0000000000000001E-3</v>
      </c>
      <c r="D39" s="21"/>
      <c r="E39" s="100"/>
      <c r="F39" s="96"/>
      <c r="G39" s="96"/>
    </row>
    <row r="40" spans="1:7" ht="15.75" thickBot="1" x14ac:dyDescent="0.3">
      <c r="A40" s="27" t="s">
        <v>153</v>
      </c>
      <c r="B40" s="26" t="s">
        <v>173</v>
      </c>
      <c r="C40" s="28">
        <v>2E-3</v>
      </c>
      <c r="D40" s="21"/>
      <c r="E40" s="100"/>
      <c r="F40" s="96"/>
      <c r="G40" s="96"/>
    </row>
    <row r="41" spans="1:7" ht="15.75" thickBot="1" x14ac:dyDescent="0.3">
      <c r="A41" s="27" t="s">
        <v>174</v>
      </c>
      <c r="B41" s="26" t="s">
        <v>175</v>
      </c>
      <c r="C41" s="28">
        <v>0.08</v>
      </c>
      <c r="D41" s="21"/>
      <c r="E41" s="100"/>
      <c r="F41" s="96"/>
      <c r="G41" s="96"/>
    </row>
    <row r="42" spans="1:7" ht="15.75" thickBot="1" x14ac:dyDescent="0.3">
      <c r="A42" s="97" t="s">
        <v>19</v>
      </c>
      <c r="B42" s="98"/>
      <c r="C42" s="21"/>
      <c r="D42" s="21"/>
      <c r="E42" s="100"/>
      <c r="F42" s="96"/>
      <c r="G42" s="96"/>
    </row>
    <row r="43" spans="1:7" x14ac:dyDescent="0.25">
      <c r="E43" s="96"/>
      <c r="F43" s="96"/>
      <c r="G43" s="96"/>
    </row>
    <row r="44" spans="1:7" x14ac:dyDescent="0.25">
      <c r="E44" s="96"/>
      <c r="F44" s="96"/>
      <c r="G44" s="96"/>
    </row>
    <row r="45" spans="1:7" x14ac:dyDescent="0.25">
      <c r="A45" s="101" t="s">
        <v>176</v>
      </c>
      <c r="B45" s="101"/>
      <c r="C45" s="101"/>
      <c r="E45" s="96"/>
      <c r="F45" s="96"/>
      <c r="G45" s="96"/>
    </row>
    <row r="46" spans="1:7" ht="15.75" thickBot="1" x14ac:dyDescent="0.3">
      <c r="E46" s="96"/>
      <c r="F46" s="96"/>
      <c r="G46" s="96"/>
    </row>
    <row r="47" spans="1:7" ht="15.75" thickBot="1" x14ac:dyDescent="0.3">
      <c r="A47" s="22" t="s">
        <v>177</v>
      </c>
      <c r="B47" s="24" t="s">
        <v>178</v>
      </c>
      <c r="C47" s="24" t="s">
        <v>139</v>
      </c>
      <c r="E47" s="96"/>
      <c r="F47" s="96"/>
      <c r="G47" s="96"/>
    </row>
    <row r="48" spans="1:7" ht="15.75" thickBot="1" x14ac:dyDescent="0.3">
      <c r="A48" s="27" t="s">
        <v>140</v>
      </c>
      <c r="B48" s="26" t="s">
        <v>179</v>
      </c>
      <c r="C48" s="21"/>
      <c r="D48"/>
      <c r="E48"/>
      <c r="F48"/>
      <c r="G48"/>
    </row>
    <row r="49" spans="1:7" ht="15.75" thickBot="1" x14ac:dyDescent="0.3">
      <c r="A49" s="27" t="s">
        <v>142</v>
      </c>
      <c r="B49" s="26" t="s">
        <v>180</v>
      </c>
      <c r="C49" s="21"/>
      <c r="D49" s="102" t="s">
        <v>181</v>
      </c>
      <c r="E49" s="103"/>
      <c r="G49"/>
    </row>
    <row r="50" spans="1:7" ht="15.75" thickBot="1" x14ac:dyDescent="0.3">
      <c r="A50" s="27" t="s">
        <v>145</v>
      </c>
      <c r="B50" s="26" t="s">
        <v>182</v>
      </c>
      <c r="C50" s="21"/>
      <c r="E50" s="96"/>
      <c r="F50" s="96"/>
      <c r="G50" s="96"/>
    </row>
    <row r="51" spans="1:7" ht="15.75" thickBot="1" x14ac:dyDescent="0.3">
      <c r="A51" s="27" t="s">
        <v>147</v>
      </c>
      <c r="B51" s="26" t="s">
        <v>154</v>
      </c>
      <c r="C51" s="21"/>
      <c r="E51" s="96"/>
      <c r="F51" s="96"/>
      <c r="G51" s="96"/>
    </row>
    <row r="52" spans="1:7" ht="15.75" thickBot="1" x14ac:dyDescent="0.3">
      <c r="A52" s="97" t="s">
        <v>7</v>
      </c>
      <c r="B52" s="98"/>
      <c r="C52" s="21"/>
      <c r="E52" s="96"/>
      <c r="F52" s="96"/>
      <c r="G52" s="96"/>
    </row>
    <row r="53" spans="1:7" x14ac:dyDescent="0.25">
      <c r="E53" s="96"/>
      <c r="F53" s="96"/>
      <c r="G53" s="96"/>
    </row>
    <row r="54" spans="1:7" x14ac:dyDescent="0.25">
      <c r="A54" s="101" t="s">
        <v>183</v>
      </c>
      <c r="B54" s="101"/>
      <c r="C54" s="101"/>
      <c r="E54" s="96"/>
      <c r="F54" s="96"/>
      <c r="G54" s="96"/>
    </row>
    <row r="55" spans="1:7" ht="15.75" thickBot="1" x14ac:dyDescent="0.3">
      <c r="E55" s="96"/>
      <c r="F55" s="96"/>
      <c r="G55" s="96"/>
    </row>
    <row r="56" spans="1:7" ht="26.25" thickBot="1" x14ac:dyDescent="0.3">
      <c r="A56" s="22">
        <v>2</v>
      </c>
      <c r="B56" s="24" t="s">
        <v>184</v>
      </c>
      <c r="C56" s="24" t="s">
        <v>139</v>
      </c>
      <c r="E56" s="96"/>
      <c r="F56" s="96"/>
      <c r="G56" s="96"/>
    </row>
    <row r="57" spans="1:7" ht="26.25" thickBot="1" x14ac:dyDescent="0.3">
      <c r="A57" s="27" t="s">
        <v>157</v>
      </c>
      <c r="B57" s="26" t="s">
        <v>158</v>
      </c>
      <c r="C57" s="21"/>
      <c r="E57" s="96"/>
      <c r="F57" s="96"/>
      <c r="G57" s="96"/>
    </row>
    <row r="58" spans="1:7" ht="15.75" thickBot="1" x14ac:dyDescent="0.3">
      <c r="A58" s="27" t="s">
        <v>162</v>
      </c>
      <c r="B58" s="26" t="s">
        <v>163</v>
      </c>
      <c r="C58" s="21"/>
      <c r="E58" s="96"/>
      <c r="F58" s="96"/>
      <c r="G58" s="96"/>
    </row>
    <row r="59" spans="1:7" ht="15.75" thickBot="1" x14ac:dyDescent="0.3">
      <c r="A59" s="27" t="s">
        <v>177</v>
      </c>
      <c r="B59" s="26" t="s">
        <v>178</v>
      </c>
      <c r="C59" s="21"/>
      <c r="E59" s="96"/>
      <c r="F59" s="96"/>
      <c r="G59" s="96"/>
    </row>
    <row r="60" spans="1:7" ht="15.75" thickBot="1" x14ac:dyDescent="0.3">
      <c r="A60" s="97" t="s">
        <v>7</v>
      </c>
      <c r="B60" s="98"/>
      <c r="C60" s="21"/>
      <c r="E60" s="96"/>
      <c r="F60" s="96"/>
      <c r="G60" s="96"/>
    </row>
    <row r="61" spans="1:7" x14ac:dyDescent="0.25">
      <c r="A61" s="10"/>
      <c r="E61" s="96"/>
      <c r="F61" s="96"/>
      <c r="G61" s="96"/>
    </row>
    <row r="62" spans="1:7" x14ac:dyDescent="0.25">
      <c r="E62" s="96"/>
      <c r="F62" s="96"/>
      <c r="G62" s="96"/>
    </row>
    <row r="63" spans="1:7" x14ac:dyDescent="0.25">
      <c r="A63" s="99" t="s">
        <v>185</v>
      </c>
      <c r="B63" s="99"/>
      <c r="C63" s="99"/>
      <c r="E63" s="96"/>
      <c r="F63" s="96"/>
      <c r="G63" s="96"/>
    </row>
    <row r="64" spans="1:7" ht="15.75" thickBot="1" x14ac:dyDescent="0.3">
      <c r="E64" s="96"/>
      <c r="F64" s="96"/>
      <c r="G64" s="96"/>
    </row>
    <row r="65" spans="1:7" ht="15.75" thickBot="1" x14ac:dyDescent="0.3">
      <c r="A65" s="22">
        <v>3</v>
      </c>
      <c r="B65" s="24" t="s">
        <v>186</v>
      </c>
      <c r="C65" s="24" t="s">
        <v>139</v>
      </c>
      <c r="E65" s="96"/>
      <c r="F65" s="96"/>
      <c r="G65" s="96"/>
    </row>
    <row r="66" spans="1:7" ht="15.75" thickBot="1" x14ac:dyDescent="0.3">
      <c r="A66" s="27" t="s">
        <v>140</v>
      </c>
      <c r="B66" s="31" t="s">
        <v>187</v>
      </c>
      <c r="C66" s="21"/>
      <c r="D66" s="32">
        <v>4.1999999999999997E-3</v>
      </c>
      <c r="E66" s="96"/>
      <c r="F66" s="96"/>
      <c r="G66" s="96"/>
    </row>
    <row r="67" spans="1:7" ht="26.25" thickBot="1" x14ac:dyDescent="0.3">
      <c r="A67" s="27" t="s">
        <v>142</v>
      </c>
      <c r="B67" s="31" t="s">
        <v>188</v>
      </c>
      <c r="C67" s="21"/>
      <c r="D67" s="32">
        <v>3.3E-3</v>
      </c>
      <c r="E67" s="96"/>
      <c r="F67" s="96"/>
      <c r="G67" s="96"/>
    </row>
    <row r="68" spans="1:7" ht="26.25" thickBot="1" x14ac:dyDescent="0.3">
      <c r="A68" s="27" t="s">
        <v>145</v>
      </c>
      <c r="B68" s="31" t="s">
        <v>189</v>
      </c>
      <c r="C68" s="21"/>
      <c r="D68" s="32">
        <v>2.0000000000000001E-4</v>
      </c>
      <c r="E68" s="96"/>
      <c r="F68" s="96"/>
      <c r="G68" s="96"/>
    </row>
    <row r="69" spans="1:7" ht="15.75" thickBot="1" x14ac:dyDescent="0.3">
      <c r="A69" s="27" t="s">
        <v>147</v>
      </c>
      <c r="B69" s="31" t="s">
        <v>190</v>
      </c>
      <c r="C69" s="21"/>
      <c r="D69" s="32">
        <v>1.9400000000000001E-2</v>
      </c>
      <c r="E69" s="96"/>
      <c r="F69" s="96"/>
      <c r="G69" s="96"/>
    </row>
    <row r="70" spans="1:7" ht="39" thickBot="1" x14ac:dyDescent="0.3">
      <c r="A70" s="27" t="s">
        <v>150</v>
      </c>
      <c r="B70" s="31" t="s">
        <v>191</v>
      </c>
      <c r="C70" s="21"/>
      <c r="D70" s="102" t="s">
        <v>192</v>
      </c>
      <c r="E70" s="103"/>
      <c r="F70" s="103"/>
      <c r="G70"/>
    </row>
    <row r="71" spans="1:7" ht="26.25" thickBot="1" x14ac:dyDescent="0.3">
      <c r="A71" s="27" t="s">
        <v>171</v>
      </c>
      <c r="B71" s="31" t="s">
        <v>193</v>
      </c>
      <c r="C71" s="21"/>
      <c r="D71" s="32">
        <v>7.7000000000000002E-3</v>
      </c>
      <c r="E71" s="96"/>
      <c r="F71" s="96"/>
      <c r="G71" s="96"/>
    </row>
    <row r="72" spans="1:7" ht="15.75" thickBot="1" x14ac:dyDescent="0.3">
      <c r="A72" s="97" t="s">
        <v>7</v>
      </c>
      <c r="B72" s="98"/>
      <c r="C72" s="21"/>
      <c r="E72" s="96"/>
      <c r="F72" s="96"/>
      <c r="G72" s="96"/>
    </row>
    <row r="73" spans="1:7" x14ac:dyDescent="0.25">
      <c r="E73" s="96"/>
      <c r="F73" s="96"/>
      <c r="G73" s="96"/>
    </row>
    <row r="74" spans="1:7" x14ac:dyDescent="0.25">
      <c r="E74" s="96"/>
      <c r="F74" s="96"/>
      <c r="G74" s="96"/>
    </row>
    <row r="75" spans="1:7" x14ac:dyDescent="0.25">
      <c r="A75" s="99" t="s">
        <v>194</v>
      </c>
      <c r="B75" s="99"/>
      <c r="C75" s="99"/>
      <c r="E75" s="96"/>
      <c r="F75" s="96"/>
      <c r="G75" s="96"/>
    </row>
    <row r="76" spans="1:7" x14ac:dyDescent="0.25">
      <c r="E76" s="96"/>
      <c r="F76" s="96"/>
      <c r="G76" s="96"/>
    </row>
    <row r="77" spans="1:7" x14ac:dyDescent="0.25">
      <c r="E77" s="96"/>
      <c r="F77" s="96"/>
      <c r="G77" s="96"/>
    </row>
    <row r="78" spans="1:7" x14ac:dyDescent="0.25">
      <c r="A78" s="101" t="s">
        <v>195</v>
      </c>
      <c r="B78" s="101"/>
      <c r="C78" s="101"/>
      <c r="E78" s="96"/>
      <c r="F78" s="96"/>
      <c r="G78" s="96"/>
    </row>
    <row r="79" spans="1:7" ht="15.75" thickBot="1" x14ac:dyDescent="0.3">
      <c r="A79" s="10"/>
      <c r="E79" s="96"/>
      <c r="F79" s="96"/>
      <c r="G79" s="96"/>
    </row>
    <row r="80" spans="1:7" ht="15.75" thickBot="1" x14ac:dyDescent="0.3">
      <c r="A80" s="22" t="s">
        <v>196</v>
      </c>
      <c r="B80" s="24" t="s">
        <v>197</v>
      </c>
      <c r="C80" s="24" t="s">
        <v>139</v>
      </c>
      <c r="E80" s="96"/>
      <c r="F80" s="96"/>
      <c r="G80" s="96"/>
    </row>
    <row r="81" spans="1:7" ht="15.75" thickBot="1" x14ac:dyDescent="0.3">
      <c r="A81" s="27" t="s">
        <v>140</v>
      </c>
      <c r="B81" s="26" t="s">
        <v>198</v>
      </c>
      <c r="C81" s="21"/>
      <c r="D81" s="32">
        <v>8.3299999999999999E-2</v>
      </c>
      <c r="E81" s="96"/>
      <c r="F81" s="96"/>
      <c r="G81" s="96"/>
    </row>
    <row r="82" spans="1:7" ht="15.75" thickBot="1" x14ac:dyDescent="0.3">
      <c r="A82" s="27" t="s">
        <v>142</v>
      </c>
      <c r="B82" s="26" t="s">
        <v>197</v>
      </c>
      <c r="C82" s="21"/>
      <c r="D82" s="32">
        <v>8.2000000000000007E-3</v>
      </c>
      <c r="E82" s="96"/>
      <c r="F82" s="96"/>
      <c r="G82" s="96"/>
    </row>
    <row r="83" spans="1:7" ht="15.75" thickBot="1" x14ac:dyDescent="0.3">
      <c r="A83" s="27" t="s">
        <v>145</v>
      </c>
      <c r="B83" s="26" t="s">
        <v>199</v>
      </c>
      <c r="C83" s="21"/>
      <c r="D83" s="32">
        <v>2.0000000000000001E-4</v>
      </c>
      <c r="E83" s="96"/>
      <c r="F83" s="96"/>
      <c r="G83" s="96"/>
    </row>
    <row r="84" spans="1:7" ht="15.75" thickBot="1" x14ac:dyDescent="0.3">
      <c r="A84" s="27" t="s">
        <v>147</v>
      </c>
      <c r="B84" s="26" t="s">
        <v>200</v>
      </c>
      <c r="C84" s="21"/>
      <c r="D84" s="32">
        <v>2.9999999999999997E-4</v>
      </c>
      <c r="E84" s="96"/>
      <c r="F84" s="96"/>
      <c r="G84" s="96"/>
    </row>
    <row r="85" spans="1:7" ht="15.75" thickBot="1" x14ac:dyDescent="0.3">
      <c r="A85" s="27" t="s">
        <v>150</v>
      </c>
      <c r="B85" s="26" t="s">
        <v>201</v>
      </c>
      <c r="C85" s="21"/>
      <c r="D85" s="102" t="s">
        <v>202</v>
      </c>
      <c r="E85" s="103"/>
      <c r="F85" s="103"/>
      <c r="G85" s="103"/>
    </row>
    <row r="86" spans="1:7" ht="15.75" thickBot="1" x14ac:dyDescent="0.3">
      <c r="A86" s="27" t="s">
        <v>171</v>
      </c>
      <c r="B86" s="26" t="s">
        <v>154</v>
      </c>
      <c r="C86" s="21"/>
      <c r="E86" s="96"/>
      <c r="F86" s="96"/>
      <c r="G86" s="96"/>
    </row>
    <row r="87" spans="1:7" ht="15.75" thickBot="1" x14ac:dyDescent="0.3">
      <c r="A87" s="97" t="s">
        <v>19</v>
      </c>
      <c r="B87" s="98"/>
      <c r="C87" s="21"/>
      <c r="E87" s="96"/>
      <c r="F87" s="96"/>
      <c r="G87" s="96"/>
    </row>
    <row r="88" spans="1:7" x14ac:dyDescent="0.25">
      <c r="E88" s="96"/>
      <c r="F88" s="96"/>
      <c r="G88" s="96"/>
    </row>
    <row r="89" spans="1:7" x14ac:dyDescent="0.25">
      <c r="A89" s="101" t="s">
        <v>203</v>
      </c>
      <c r="B89" s="101"/>
      <c r="C89" s="101"/>
      <c r="E89" s="96"/>
      <c r="F89" s="96"/>
      <c r="G89" s="96"/>
    </row>
    <row r="90" spans="1:7" ht="15.75" thickBot="1" x14ac:dyDescent="0.3">
      <c r="A90" s="10"/>
      <c r="E90" s="96"/>
      <c r="F90" s="96"/>
      <c r="G90" s="96"/>
    </row>
    <row r="91" spans="1:7" ht="15.75" thickBot="1" x14ac:dyDescent="0.3">
      <c r="A91" s="22" t="s">
        <v>204</v>
      </c>
      <c r="B91" s="24" t="s">
        <v>205</v>
      </c>
      <c r="C91" s="24" t="s">
        <v>139</v>
      </c>
      <c r="E91" s="96"/>
      <c r="F91" s="96"/>
      <c r="G91" s="96"/>
    </row>
    <row r="92" spans="1:7" ht="15.75" thickBot="1" x14ac:dyDescent="0.3">
      <c r="A92" s="27" t="s">
        <v>140</v>
      </c>
      <c r="B92" s="26" t="s">
        <v>206</v>
      </c>
      <c r="C92" s="21"/>
      <c r="E92" s="96"/>
      <c r="F92" s="96"/>
      <c r="G92" s="96"/>
    </row>
    <row r="93" spans="1:7" ht="15.75" thickBot="1" x14ac:dyDescent="0.3">
      <c r="A93" s="97" t="s">
        <v>7</v>
      </c>
      <c r="B93" s="98"/>
      <c r="C93" s="21"/>
      <c r="E93" s="96"/>
      <c r="F93" s="96"/>
      <c r="G93" s="96"/>
    </row>
    <row r="94" spans="1:7" x14ac:dyDescent="0.25">
      <c r="E94" s="96"/>
      <c r="F94" s="96"/>
      <c r="G94" s="96"/>
    </row>
    <row r="95" spans="1:7" x14ac:dyDescent="0.25">
      <c r="E95" s="96"/>
      <c r="F95" s="96"/>
      <c r="G95" s="96"/>
    </row>
    <row r="96" spans="1:7" x14ac:dyDescent="0.25">
      <c r="A96" s="101" t="s">
        <v>207</v>
      </c>
      <c r="B96" s="101"/>
      <c r="C96" s="101"/>
      <c r="E96" s="96"/>
      <c r="F96" s="96"/>
      <c r="G96" s="96"/>
    </row>
    <row r="97" spans="1:7" ht="15.75" thickBot="1" x14ac:dyDescent="0.3">
      <c r="A97" s="10"/>
      <c r="E97" s="96"/>
      <c r="F97" s="96"/>
      <c r="G97" s="96"/>
    </row>
    <row r="98" spans="1:7" ht="26.25" thickBot="1" x14ac:dyDescent="0.3">
      <c r="A98" s="22">
        <v>4</v>
      </c>
      <c r="B98" s="24" t="s">
        <v>208</v>
      </c>
      <c r="C98" s="24" t="s">
        <v>139</v>
      </c>
      <c r="E98" s="96"/>
      <c r="F98" s="96"/>
      <c r="G98" s="96"/>
    </row>
    <row r="99" spans="1:7" ht="15.75" thickBot="1" x14ac:dyDescent="0.3">
      <c r="A99" s="27" t="s">
        <v>196</v>
      </c>
      <c r="B99" s="26" t="s">
        <v>197</v>
      </c>
      <c r="C99" s="21"/>
      <c r="E99" s="96"/>
      <c r="F99" s="96"/>
      <c r="G99" s="96"/>
    </row>
    <row r="100" spans="1:7" ht="15.75" thickBot="1" x14ac:dyDescent="0.3">
      <c r="A100" s="27" t="s">
        <v>204</v>
      </c>
      <c r="B100" s="26" t="s">
        <v>205</v>
      </c>
      <c r="C100" s="21"/>
      <c r="E100" s="96"/>
      <c r="F100" s="96"/>
      <c r="G100" s="96"/>
    </row>
    <row r="101" spans="1:7" ht="15.75" thickBot="1" x14ac:dyDescent="0.3">
      <c r="A101" s="97" t="s">
        <v>7</v>
      </c>
      <c r="B101" s="98"/>
      <c r="C101" s="21"/>
      <c r="E101" s="96"/>
      <c r="F101" s="96"/>
      <c r="G101" s="96"/>
    </row>
    <row r="102" spans="1:7" x14ac:dyDescent="0.25">
      <c r="E102" s="96"/>
      <c r="F102" s="96"/>
      <c r="G102" s="96"/>
    </row>
    <row r="103" spans="1:7" x14ac:dyDescent="0.25">
      <c r="E103" s="96"/>
      <c r="F103" s="96"/>
      <c r="G103" s="96"/>
    </row>
    <row r="104" spans="1:7" x14ac:dyDescent="0.25">
      <c r="A104" s="99" t="s">
        <v>209</v>
      </c>
      <c r="B104" s="99"/>
      <c r="C104" s="99"/>
      <c r="E104" s="96"/>
      <c r="F104" s="96"/>
      <c r="G104" s="96"/>
    </row>
    <row r="105" spans="1:7" ht="15.75" thickBot="1" x14ac:dyDescent="0.3">
      <c r="E105" s="96"/>
      <c r="F105" s="96"/>
      <c r="G105" s="96"/>
    </row>
    <row r="106" spans="1:7" ht="15.75" thickBot="1" x14ac:dyDescent="0.3">
      <c r="A106" s="22">
        <v>5</v>
      </c>
      <c r="B106" s="33" t="s">
        <v>210</v>
      </c>
      <c r="C106" s="24" t="s">
        <v>139</v>
      </c>
      <c r="E106" s="96"/>
      <c r="F106" s="96"/>
      <c r="G106" s="96"/>
    </row>
    <row r="107" spans="1:7" ht="15.75" thickBot="1" x14ac:dyDescent="0.3">
      <c r="A107" s="27" t="s">
        <v>140</v>
      </c>
      <c r="B107" s="26" t="s">
        <v>211</v>
      </c>
      <c r="C107" s="21"/>
      <c r="E107" s="96"/>
      <c r="F107" s="96"/>
      <c r="G107" s="96"/>
    </row>
    <row r="108" spans="1:7" ht="15.75" thickBot="1" x14ac:dyDescent="0.3">
      <c r="A108" s="27" t="s">
        <v>142</v>
      </c>
      <c r="B108" s="26" t="s">
        <v>212</v>
      </c>
      <c r="C108" s="21"/>
      <c r="E108" s="96"/>
      <c r="F108" s="96"/>
      <c r="G108" s="96"/>
    </row>
    <row r="109" spans="1:7" ht="15.75" thickBot="1" x14ac:dyDescent="0.3">
      <c r="A109" s="27" t="s">
        <v>145</v>
      </c>
      <c r="B109" s="26" t="s">
        <v>213</v>
      </c>
      <c r="C109" s="21"/>
      <c r="E109" s="96"/>
      <c r="F109" s="96"/>
      <c r="G109" s="96"/>
    </row>
    <row r="110" spans="1:7" ht="15.75" thickBot="1" x14ac:dyDescent="0.3">
      <c r="A110" s="27" t="s">
        <v>147</v>
      </c>
      <c r="B110" s="26" t="s">
        <v>154</v>
      </c>
      <c r="C110" s="21"/>
      <c r="E110" s="96"/>
      <c r="F110" s="96"/>
      <c r="G110" s="96"/>
    </row>
    <row r="111" spans="1:7" ht="15.75" thickBot="1" x14ac:dyDescent="0.3">
      <c r="A111" s="97" t="s">
        <v>19</v>
      </c>
      <c r="B111" s="98"/>
      <c r="C111" s="21"/>
      <c r="E111" s="96"/>
      <c r="F111" s="96"/>
      <c r="G111" s="96"/>
    </row>
    <row r="112" spans="1:7" x14ac:dyDescent="0.25">
      <c r="E112" s="96"/>
      <c r="F112" s="96"/>
      <c r="G112" s="96"/>
    </row>
    <row r="113" spans="1:7" x14ac:dyDescent="0.25">
      <c r="A113" s="99" t="s">
        <v>214</v>
      </c>
      <c r="B113" s="99"/>
      <c r="C113" s="99"/>
      <c r="E113" s="96"/>
      <c r="F113" s="96"/>
      <c r="G113" s="96"/>
    </row>
    <row r="114" spans="1:7" ht="15.75" thickBot="1" x14ac:dyDescent="0.3">
      <c r="E114" s="96"/>
      <c r="F114" s="96"/>
      <c r="G114" s="96"/>
    </row>
    <row r="115" spans="1:7" ht="26.25" thickBot="1" x14ac:dyDescent="0.3">
      <c r="A115" s="22">
        <v>6</v>
      </c>
      <c r="B115" s="33" t="s">
        <v>215</v>
      </c>
      <c r="C115" s="24" t="s">
        <v>164</v>
      </c>
      <c r="D115" s="24" t="s">
        <v>139</v>
      </c>
      <c r="E115" s="100"/>
      <c r="F115" s="96"/>
      <c r="G115" s="96"/>
    </row>
    <row r="116" spans="1:7" ht="15.75" thickBot="1" x14ac:dyDescent="0.3">
      <c r="A116" s="27" t="s">
        <v>140</v>
      </c>
      <c r="B116" s="26" t="s">
        <v>216</v>
      </c>
      <c r="C116" s="21"/>
      <c r="D116" s="21"/>
      <c r="E116" s="100"/>
      <c r="F116" s="96"/>
      <c r="G116" s="96"/>
    </row>
    <row r="117" spans="1:7" ht="15.75" thickBot="1" x14ac:dyDescent="0.3">
      <c r="A117" s="27" t="s">
        <v>142</v>
      </c>
      <c r="B117" s="26" t="s">
        <v>217</v>
      </c>
      <c r="C117" s="21"/>
      <c r="D117" s="21"/>
      <c r="E117" s="100"/>
      <c r="F117" s="96"/>
      <c r="G117" s="96"/>
    </row>
    <row r="118" spans="1:7" ht="15.75" thickBot="1" x14ac:dyDescent="0.3">
      <c r="A118" s="27" t="s">
        <v>145</v>
      </c>
      <c r="B118" s="26" t="s">
        <v>218</v>
      </c>
      <c r="C118" s="21"/>
      <c r="D118" s="21"/>
      <c r="E118" s="100"/>
      <c r="F118" s="96"/>
      <c r="G118" s="96"/>
    </row>
    <row r="119" spans="1:7" ht="15.75" thickBot="1" x14ac:dyDescent="0.3">
      <c r="A119" s="27"/>
      <c r="B119" s="26" t="s">
        <v>219</v>
      </c>
      <c r="C119" s="21"/>
      <c r="D119" s="21"/>
      <c r="E119" s="100"/>
      <c r="F119" s="96"/>
      <c r="G119" s="96"/>
    </row>
    <row r="120" spans="1:7" ht="15.75" thickBot="1" x14ac:dyDescent="0.3">
      <c r="A120" s="27"/>
      <c r="B120" s="26" t="s">
        <v>220</v>
      </c>
      <c r="C120" s="21"/>
      <c r="D120" s="21"/>
      <c r="E120" s="100"/>
      <c r="F120" s="96"/>
      <c r="G120" s="96"/>
    </row>
    <row r="121" spans="1:7" ht="15.75" thickBot="1" x14ac:dyDescent="0.3">
      <c r="A121" s="27"/>
      <c r="B121" s="26" t="s">
        <v>221</v>
      </c>
      <c r="C121" s="21"/>
      <c r="D121" s="21"/>
      <c r="E121" s="100"/>
      <c r="F121" s="96"/>
      <c r="G121" s="96"/>
    </row>
    <row r="122" spans="1:7" ht="15.75" thickBot="1" x14ac:dyDescent="0.3">
      <c r="A122" s="97" t="s">
        <v>19</v>
      </c>
      <c r="B122" s="98"/>
      <c r="C122" s="21"/>
      <c r="D122" s="21"/>
      <c r="E122" s="100"/>
      <c r="F122" s="96"/>
      <c r="G122" s="96"/>
    </row>
    <row r="123" spans="1:7" x14ac:dyDescent="0.25">
      <c r="E123" s="96"/>
      <c r="F123" s="96"/>
      <c r="G123" s="96"/>
    </row>
    <row r="124" spans="1:7" x14ac:dyDescent="0.25">
      <c r="A124" s="99" t="s">
        <v>222</v>
      </c>
      <c r="B124" s="99"/>
      <c r="C124" s="99"/>
      <c r="E124" s="96"/>
      <c r="F124" s="96"/>
      <c r="G124" s="96"/>
    </row>
    <row r="125" spans="1:7" ht="15.75" thickBot="1" x14ac:dyDescent="0.3">
      <c r="E125" s="96"/>
      <c r="F125" s="96"/>
      <c r="G125" s="96"/>
    </row>
    <row r="126" spans="1:7" ht="51.75" thickBot="1" x14ac:dyDescent="0.3">
      <c r="A126" s="22"/>
      <c r="B126" s="34" t="s">
        <v>223</v>
      </c>
      <c r="C126" s="24" t="s">
        <v>139</v>
      </c>
      <c r="E126" s="96"/>
      <c r="F126" s="96"/>
      <c r="G126" s="96"/>
    </row>
    <row r="127" spans="1:7" ht="26.25" thickBot="1" x14ac:dyDescent="0.3">
      <c r="A127" s="25" t="s">
        <v>140</v>
      </c>
      <c r="B127" s="26" t="s">
        <v>137</v>
      </c>
      <c r="C127" s="26"/>
      <c r="E127" s="96"/>
      <c r="F127" s="96"/>
      <c r="G127" s="96"/>
    </row>
    <row r="128" spans="1:7" ht="26.25" thickBot="1" x14ac:dyDescent="0.3">
      <c r="A128" s="25" t="s">
        <v>142</v>
      </c>
      <c r="B128" s="26" t="s">
        <v>155</v>
      </c>
      <c r="C128" s="26"/>
      <c r="E128" s="96"/>
      <c r="F128" s="96"/>
      <c r="G128" s="96"/>
    </row>
    <row r="129" spans="1:7" ht="15.75" thickBot="1" x14ac:dyDescent="0.3">
      <c r="A129" s="25" t="s">
        <v>145</v>
      </c>
      <c r="B129" s="26" t="s">
        <v>185</v>
      </c>
      <c r="C129" s="26"/>
      <c r="E129" s="96"/>
      <c r="F129" s="96"/>
      <c r="G129" s="96"/>
    </row>
    <row r="130" spans="1:7" ht="26.25" thickBot="1" x14ac:dyDescent="0.3">
      <c r="A130" s="25" t="s">
        <v>147</v>
      </c>
      <c r="B130" s="26" t="s">
        <v>194</v>
      </c>
      <c r="C130" s="26"/>
      <c r="E130" s="96"/>
      <c r="F130" s="96"/>
      <c r="G130" s="96"/>
    </row>
    <row r="131" spans="1:7" ht="15.75" thickBot="1" x14ac:dyDescent="0.3">
      <c r="A131" s="25" t="s">
        <v>150</v>
      </c>
      <c r="B131" s="26" t="s">
        <v>209</v>
      </c>
      <c r="C131" s="26"/>
      <c r="E131" s="96"/>
      <c r="F131" s="96"/>
      <c r="G131" s="96"/>
    </row>
    <row r="132" spans="1:7" ht="15.75" thickBot="1" x14ac:dyDescent="0.3">
      <c r="A132" s="97" t="s">
        <v>224</v>
      </c>
      <c r="B132" s="98"/>
      <c r="C132" s="26"/>
      <c r="E132" s="96"/>
      <c r="F132" s="96"/>
      <c r="G132" s="96"/>
    </row>
    <row r="133" spans="1:7" ht="26.25" thickBot="1" x14ac:dyDescent="0.3">
      <c r="A133" s="25" t="s">
        <v>171</v>
      </c>
      <c r="B133" s="26" t="s">
        <v>225</v>
      </c>
      <c r="C133" s="26"/>
      <c r="E133" s="96"/>
      <c r="F133" s="96"/>
      <c r="G133" s="96"/>
    </row>
    <row r="134" spans="1:7" ht="15.75" thickBot="1" x14ac:dyDescent="0.3">
      <c r="A134" s="97" t="s">
        <v>226</v>
      </c>
      <c r="B134" s="98"/>
      <c r="C134" s="26"/>
      <c r="E134" s="96"/>
      <c r="F134" s="96"/>
      <c r="G134" s="96"/>
    </row>
  </sheetData>
  <mergeCells count="157">
    <mergeCell ref="E6:G6"/>
    <mergeCell ref="E7:G7"/>
    <mergeCell ref="E8:G8"/>
    <mergeCell ref="A9:C9"/>
    <mergeCell ref="E9:G9"/>
    <mergeCell ref="E10:G10"/>
    <mergeCell ref="A1:C1"/>
    <mergeCell ref="E1:G1"/>
    <mergeCell ref="E2:G2"/>
    <mergeCell ref="E3:G3"/>
    <mergeCell ref="E4:G4"/>
    <mergeCell ref="E5:G5"/>
    <mergeCell ref="E18:G18"/>
    <mergeCell ref="A19:B19"/>
    <mergeCell ref="E19:G19"/>
    <mergeCell ref="E20:G20"/>
    <mergeCell ref="A21:C21"/>
    <mergeCell ref="E21:G21"/>
    <mergeCell ref="E11:G11"/>
    <mergeCell ref="E12:G12"/>
    <mergeCell ref="D13:G13"/>
    <mergeCell ref="D15:G15"/>
    <mergeCell ref="D16:G16"/>
    <mergeCell ref="E17:G17"/>
    <mergeCell ref="E29:G29"/>
    <mergeCell ref="E30:G30"/>
    <mergeCell ref="A31:D31"/>
    <mergeCell ref="E31:G31"/>
    <mergeCell ref="E32:G32"/>
    <mergeCell ref="E33:G33"/>
    <mergeCell ref="E22:G22"/>
    <mergeCell ref="A23:C23"/>
    <mergeCell ref="E23:G23"/>
    <mergeCell ref="E24:G24"/>
    <mergeCell ref="E25:G25"/>
    <mergeCell ref="A28:B28"/>
    <mergeCell ref="E28:G28"/>
    <mergeCell ref="E41:G41"/>
    <mergeCell ref="A42:B42"/>
    <mergeCell ref="E42:G42"/>
    <mergeCell ref="E43:G43"/>
    <mergeCell ref="E44:G44"/>
    <mergeCell ref="A45:C45"/>
    <mergeCell ref="E45:G45"/>
    <mergeCell ref="E34:G34"/>
    <mergeCell ref="E35:G35"/>
    <mergeCell ref="E37:G37"/>
    <mergeCell ref="E38:G38"/>
    <mergeCell ref="E39:G39"/>
    <mergeCell ref="E40:G40"/>
    <mergeCell ref="E53:G53"/>
    <mergeCell ref="A54:C54"/>
    <mergeCell ref="E54:G54"/>
    <mergeCell ref="E55:G55"/>
    <mergeCell ref="E56:G56"/>
    <mergeCell ref="E57:G57"/>
    <mergeCell ref="E46:G46"/>
    <mergeCell ref="E47:G47"/>
    <mergeCell ref="D49:E49"/>
    <mergeCell ref="E50:G50"/>
    <mergeCell ref="E51:G51"/>
    <mergeCell ref="A52:B52"/>
    <mergeCell ref="E52:G52"/>
    <mergeCell ref="A63:C63"/>
    <mergeCell ref="E63:G63"/>
    <mergeCell ref="E64:G64"/>
    <mergeCell ref="E65:G65"/>
    <mergeCell ref="E66:G66"/>
    <mergeCell ref="E67:G67"/>
    <mergeCell ref="E58:G58"/>
    <mergeCell ref="E59:G59"/>
    <mergeCell ref="A60:B60"/>
    <mergeCell ref="E60:G60"/>
    <mergeCell ref="E61:G61"/>
    <mergeCell ref="E62:G62"/>
    <mergeCell ref="E73:G73"/>
    <mergeCell ref="E74:G74"/>
    <mergeCell ref="A75:C75"/>
    <mergeCell ref="E75:G75"/>
    <mergeCell ref="E76:G76"/>
    <mergeCell ref="E77:G77"/>
    <mergeCell ref="E68:G68"/>
    <mergeCell ref="E69:G69"/>
    <mergeCell ref="D70:F70"/>
    <mergeCell ref="E71:G71"/>
    <mergeCell ref="A72:B72"/>
    <mergeCell ref="E72:G72"/>
    <mergeCell ref="E83:G83"/>
    <mergeCell ref="E84:G84"/>
    <mergeCell ref="D85:G85"/>
    <mergeCell ref="E86:G86"/>
    <mergeCell ref="A87:B87"/>
    <mergeCell ref="E87:G87"/>
    <mergeCell ref="A78:C78"/>
    <mergeCell ref="E78:G78"/>
    <mergeCell ref="E79:G79"/>
    <mergeCell ref="E80:G80"/>
    <mergeCell ref="E81:G81"/>
    <mergeCell ref="E82:G82"/>
    <mergeCell ref="A93:B93"/>
    <mergeCell ref="E93:G93"/>
    <mergeCell ref="E94:G94"/>
    <mergeCell ref="E95:G95"/>
    <mergeCell ref="A96:C96"/>
    <mergeCell ref="E96:G96"/>
    <mergeCell ref="E88:G88"/>
    <mergeCell ref="A89:C89"/>
    <mergeCell ref="E89:G89"/>
    <mergeCell ref="E90:G90"/>
    <mergeCell ref="E91:G91"/>
    <mergeCell ref="E92:G92"/>
    <mergeCell ref="E102:G102"/>
    <mergeCell ref="E103:G103"/>
    <mergeCell ref="A104:C104"/>
    <mergeCell ref="E104:G104"/>
    <mergeCell ref="E105:G105"/>
    <mergeCell ref="E106:G106"/>
    <mergeCell ref="E97:G97"/>
    <mergeCell ref="E98:G98"/>
    <mergeCell ref="E99:G99"/>
    <mergeCell ref="E100:G100"/>
    <mergeCell ref="A101:B101"/>
    <mergeCell ref="E101:G101"/>
    <mergeCell ref="E112:G112"/>
    <mergeCell ref="A113:C113"/>
    <mergeCell ref="E113:G113"/>
    <mergeCell ref="E114:G114"/>
    <mergeCell ref="E115:G115"/>
    <mergeCell ref="E116:G116"/>
    <mergeCell ref="E107:G107"/>
    <mergeCell ref="E108:G108"/>
    <mergeCell ref="E109:G109"/>
    <mergeCell ref="E110:G110"/>
    <mergeCell ref="A111:B111"/>
    <mergeCell ref="E111:G111"/>
    <mergeCell ref="E123:G123"/>
    <mergeCell ref="A124:C124"/>
    <mergeCell ref="E124:G124"/>
    <mergeCell ref="E125:G125"/>
    <mergeCell ref="E126:G126"/>
    <mergeCell ref="E127:G127"/>
    <mergeCell ref="E117:G117"/>
    <mergeCell ref="E118:G118"/>
    <mergeCell ref="E119:G119"/>
    <mergeCell ref="E120:G120"/>
    <mergeCell ref="E121:G121"/>
    <mergeCell ref="A122:B122"/>
    <mergeCell ref="E122:G122"/>
    <mergeCell ref="E133:G133"/>
    <mergeCell ref="A134:B134"/>
    <mergeCell ref="E134:G134"/>
    <mergeCell ref="E128:G128"/>
    <mergeCell ref="E129:G129"/>
    <mergeCell ref="E130:G130"/>
    <mergeCell ref="E131:G131"/>
    <mergeCell ref="A132:B132"/>
    <mergeCell ref="E132:G13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topLeftCell="A4" workbookViewId="0">
      <selection activeCell="C4" sqref="C4"/>
    </sheetView>
  </sheetViews>
  <sheetFormatPr defaultRowHeight="15" x14ac:dyDescent="0.25"/>
  <cols>
    <col min="1" max="1" width="29.85546875" style="11" customWidth="1"/>
    <col min="2" max="2" width="33.85546875" style="11" customWidth="1"/>
    <col min="3" max="3" width="28.28515625" style="1" customWidth="1"/>
  </cols>
  <sheetData>
    <row r="1" spans="1:3" x14ac:dyDescent="0.25">
      <c r="A1" s="105" t="s">
        <v>257</v>
      </c>
      <c r="B1" s="106"/>
      <c r="C1" s="107"/>
    </row>
    <row r="2" spans="1:3" ht="15" customHeight="1" x14ac:dyDescent="0.25">
      <c r="A2" s="108" t="s">
        <v>227</v>
      </c>
      <c r="B2" s="108" t="s">
        <v>228</v>
      </c>
      <c r="C2" s="35" t="s">
        <v>229</v>
      </c>
    </row>
    <row r="3" spans="1:3" ht="24" x14ac:dyDescent="0.25">
      <c r="A3" s="108"/>
      <c r="B3" s="108"/>
      <c r="C3" s="14" t="s">
        <v>256</v>
      </c>
    </row>
    <row r="4" spans="1:3" ht="24" x14ac:dyDescent="0.25">
      <c r="A4" s="4" t="s">
        <v>230</v>
      </c>
      <c r="B4" s="54" t="s">
        <v>261</v>
      </c>
      <c r="C4" s="70"/>
    </row>
    <row r="5" spans="1:3" ht="24" x14ac:dyDescent="0.25">
      <c r="A5" s="4" t="s">
        <v>231</v>
      </c>
      <c r="B5" s="54" t="s">
        <v>262</v>
      </c>
      <c r="C5" s="70"/>
    </row>
    <row r="6" spans="1:3" ht="24" x14ac:dyDescent="0.25">
      <c r="A6" s="4" t="s">
        <v>232</v>
      </c>
      <c r="B6" s="54" t="s">
        <v>262</v>
      </c>
      <c r="C6" s="70"/>
    </row>
    <row r="7" spans="1:3" ht="24" x14ac:dyDescent="0.25">
      <c r="A7" s="4" t="s">
        <v>233</v>
      </c>
      <c r="B7" s="54" t="s">
        <v>262</v>
      </c>
      <c r="C7" s="70"/>
    </row>
    <row r="8" spans="1:3" ht="24" x14ac:dyDescent="0.25">
      <c r="A8" s="4" t="s">
        <v>234</v>
      </c>
      <c r="B8" s="54" t="s">
        <v>262</v>
      </c>
      <c r="C8" s="70"/>
    </row>
    <row r="9" spans="1:3" ht="36" x14ac:dyDescent="0.25">
      <c r="A9" s="4" t="s">
        <v>235</v>
      </c>
      <c r="B9" s="54" t="s">
        <v>262</v>
      </c>
      <c r="C9" s="70"/>
    </row>
    <row r="10" spans="1:3" ht="36" x14ac:dyDescent="0.25">
      <c r="A10" s="4" t="s">
        <v>236</v>
      </c>
      <c r="B10" s="54" t="s">
        <v>261</v>
      </c>
      <c r="C10" s="70"/>
    </row>
    <row r="11" spans="1:3" ht="24" x14ac:dyDescent="0.25">
      <c r="A11" s="4" t="s">
        <v>237</v>
      </c>
      <c r="B11" s="54" t="s">
        <v>262</v>
      </c>
      <c r="C11" s="70"/>
    </row>
    <row r="12" spans="1:3" ht="36" x14ac:dyDescent="0.25">
      <c r="A12" s="4" t="s">
        <v>238</v>
      </c>
      <c r="B12" s="54" t="s">
        <v>261</v>
      </c>
      <c r="C12" s="70"/>
    </row>
    <row r="13" spans="1:3" ht="24" x14ac:dyDescent="0.25">
      <c r="A13" s="4" t="s">
        <v>239</v>
      </c>
      <c r="B13" s="54" t="s">
        <v>262</v>
      </c>
      <c r="C13" s="70"/>
    </row>
    <row r="14" spans="1:3" ht="24" x14ac:dyDescent="0.25">
      <c r="A14" s="4" t="s">
        <v>179</v>
      </c>
      <c r="B14" s="54" t="s">
        <v>262</v>
      </c>
      <c r="C14" s="70"/>
    </row>
    <row r="15" spans="1:3" ht="24" x14ac:dyDescent="0.25">
      <c r="A15" s="8" t="s">
        <v>240</v>
      </c>
      <c r="B15" s="8" t="s">
        <v>264</v>
      </c>
      <c r="C15" s="17">
        <f>SUM(C4:C14)</f>
        <v>0</v>
      </c>
    </row>
    <row r="16" spans="1:3" ht="36" x14ac:dyDescent="0.25">
      <c r="A16" s="4" t="s">
        <v>241</v>
      </c>
      <c r="B16" s="54" t="s">
        <v>263</v>
      </c>
      <c r="C16" s="36">
        <f>C15*2%</f>
        <v>0</v>
      </c>
    </row>
    <row r="17" spans="1:3" ht="36" x14ac:dyDescent="0.25">
      <c r="A17" s="4" t="s">
        <v>18</v>
      </c>
      <c r="B17" s="54" t="s">
        <v>263</v>
      </c>
      <c r="C17" s="36">
        <f>C15*2%</f>
        <v>0</v>
      </c>
    </row>
    <row r="18" spans="1:3" ht="48" x14ac:dyDescent="0.25">
      <c r="A18" s="4" t="s">
        <v>272</v>
      </c>
      <c r="B18" s="8" t="s">
        <v>266</v>
      </c>
      <c r="C18" s="37">
        <f>C15+C16+C17</f>
        <v>0</v>
      </c>
    </row>
    <row r="19" spans="1:3" ht="24" x14ac:dyDescent="0.25">
      <c r="A19" s="8" t="s">
        <v>242</v>
      </c>
      <c r="B19" s="8" t="s">
        <v>265</v>
      </c>
      <c r="C19" s="17">
        <f>'ANEXO IV D - CUSTO MAO DE OBRA'!D3</f>
        <v>0</v>
      </c>
    </row>
    <row r="20" spans="1:3" x14ac:dyDescent="0.25">
      <c r="A20" s="109" t="s">
        <v>243</v>
      </c>
      <c r="B20" s="109"/>
      <c r="C20" s="15">
        <f>C18+C19</f>
        <v>0</v>
      </c>
    </row>
    <row r="21" spans="1:3" x14ac:dyDescent="0.25">
      <c r="A21" s="109" t="s">
        <v>244</v>
      </c>
      <c r="B21" s="109"/>
      <c r="C21" s="15">
        <f>C20*12</f>
        <v>0</v>
      </c>
    </row>
  </sheetData>
  <sheetProtection algorithmName="SHA-512" hashValue="QeQVyc8TAWGrkli8oBIWYIM/R8vCjeUoajRZfA1bsWU5JdfMXiYm+CixaQowMAuERFMA03VxN2RSprqUTjNdqA==" saltValue="k64jlTfGUnsIEu0N4CZnuw==" spinCount="100000" sheet="1" objects="1" scenarios="1"/>
  <mergeCells count="5">
    <mergeCell ref="A1:C1"/>
    <mergeCell ref="A2:A3"/>
    <mergeCell ref="B2:B3"/>
    <mergeCell ref="A20:B20"/>
    <mergeCell ref="A21:B2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ANEXO IV</vt:lpstr>
      <vt:lpstr>ANEXO IV A - CAMPOS DOS G.</vt:lpstr>
      <vt:lpstr>ANEXO IV B - ALIM. COMP.</vt:lpstr>
      <vt:lpstr>ANEXO IV C - FORM. INF.</vt:lpstr>
      <vt:lpstr>ANEXO IV D - CUSTO MAO DE OBRA</vt:lpstr>
      <vt:lpstr>ANEXO IV E- PLANILHA ABERTA MO</vt:lpstr>
      <vt:lpstr>ANEXO IV 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Carolyne Vianna Carmo</dc:creator>
  <cp:lastModifiedBy>Tatiana Barbosa de Mendonça</cp:lastModifiedBy>
  <cp:lastPrinted>2023-04-11T19:45:56Z</cp:lastPrinted>
  <dcterms:created xsi:type="dcterms:W3CDTF">2023-03-06T15:09:32Z</dcterms:created>
  <dcterms:modified xsi:type="dcterms:W3CDTF">2023-04-11T19:46:01Z</dcterms:modified>
</cp:coreProperties>
</file>