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tiana.mendonca\Desktop\SEI-080007.004564.2023 - LICIT - ALIMENTAÇÃO\TR E ANEXOS\"/>
    </mc:Choice>
  </mc:AlternateContent>
  <bookViews>
    <workbookView xWindow="0" yWindow="0" windowWidth="28800" windowHeight="11835" firstSheet="2" activeTab="5"/>
  </bookViews>
  <sheets>
    <sheet name="ANEXO IV" sheetId="10" r:id="rId1"/>
    <sheet name="ANEXO IV A - HEAN" sheetId="2" r:id="rId2"/>
    <sheet name="ANEXO IV A - LACENN" sheetId="4" r:id="rId3"/>
    <sheet name="ANEXO IV B - ALIM. COMP." sheetId="7" r:id="rId4"/>
    <sheet name="ANEXO IV C - CUSTO MAO DE OBRA" sheetId="6" r:id="rId5"/>
    <sheet name="ANEXO IV D - PLANILHA ABERTA MO" sheetId="8" r:id="rId6"/>
    <sheet name="ANEXO IV E - RESUMO DE COTAÇÃO" sheetId="9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9" l="1"/>
  <c r="D17" i="9" s="1"/>
  <c r="C15" i="9"/>
  <c r="C16" i="9" s="1"/>
  <c r="C17" i="9" s="1"/>
  <c r="D21" i="6"/>
  <c r="D23" i="6" s="1"/>
  <c r="D18" i="9" s="1"/>
  <c r="D20" i="6"/>
  <c r="D19" i="6"/>
  <c r="D18" i="6"/>
  <c r="D11" i="6"/>
  <c r="D8" i="6"/>
  <c r="D12" i="6" s="1"/>
  <c r="D3" i="6"/>
  <c r="D4" i="6" s="1"/>
  <c r="B10" i="4"/>
  <c r="B99" i="2"/>
  <c r="D74" i="2"/>
  <c r="D82" i="2"/>
  <c r="D90" i="2"/>
  <c r="D98" i="2"/>
  <c r="D26" i="2"/>
  <c r="D10" i="2"/>
  <c r="D9" i="2"/>
  <c r="D4" i="2"/>
  <c r="C5" i="10"/>
  <c r="C4" i="10"/>
  <c r="D19" i="9" l="1"/>
  <c r="D21" i="9" s="1"/>
  <c r="D14" i="6"/>
  <c r="C18" i="9" s="1"/>
  <c r="C19" i="9" s="1"/>
  <c r="D10" i="6"/>
  <c r="B10" i="2"/>
  <c r="D25" i="6" l="1"/>
  <c r="C21" i="9"/>
  <c r="C20" i="9"/>
  <c r="C22" i="9" s="1"/>
  <c r="D9" i="6"/>
  <c r="D9" i="4"/>
  <c r="D8" i="4"/>
  <c r="D7" i="4"/>
  <c r="D6" i="4"/>
  <c r="D5" i="4"/>
  <c r="D4" i="4"/>
  <c r="D10" i="4" s="1"/>
  <c r="C11" i="4" s="1"/>
  <c r="C12" i="4" s="1"/>
  <c r="B66" i="2" l="1"/>
  <c r="B58" i="2"/>
  <c r="B34" i="2"/>
  <c r="B18" i="2"/>
  <c r="D97" i="2"/>
  <c r="D96" i="2"/>
  <c r="D88" i="2"/>
  <c r="D87" i="2"/>
  <c r="D78" i="2"/>
  <c r="D73" i="2"/>
  <c r="D70" i="2"/>
  <c r="D69" i="2"/>
  <c r="D64" i="2"/>
  <c r="D61" i="2"/>
  <c r="D46" i="2"/>
  <c r="D41" i="2"/>
  <c r="D38" i="2"/>
  <c r="D37" i="2"/>
  <c r="D33" i="2"/>
  <c r="D32" i="2"/>
  <c r="D24" i="2"/>
  <c r="D23" i="2"/>
  <c r="D14" i="2"/>
  <c r="D6" i="2"/>
  <c r="D5" i="2"/>
  <c r="D93" i="2"/>
  <c r="D65" i="2"/>
  <c r="D56" i="2"/>
  <c r="D55" i="2"/>
  <c r="D29" i="2"/>
  <c r="D95" i="2"/>
  <c r="D94" i="2"/>
  <c r="D89" i="2"/>
  <c r="D86" i="2"/>
  <c r="D85" i="2"/>
  <c r="D81" i="2"/>
  <c r="D80" i="2"/>
  <c r="D79" i="2"/>
  <c r="D77" i="2"/>
  <c r="D76" i="2"/>
  <c r="D72" i="2"/>
  <c r="D71" i="2"/>
  <c r="D68" i="2"/>
  <c r="D63" i="2"/>
  <c r="D62" i="2"/>
  <c r="D57" i="2"/>
  <c r="D54" i="2"/>
  <c r="D53" i="2"/>
  <c r="D49" i="2"/>
  <c r="D48" i="2"/>
  <c r="D47" i="2"/>
  <c r="D45" i="2"/>
  <c r="D44" i="2"/>
  <c r="D40" i="2"/>
  <c r="D39" i="2"/>
  <c r="D36" i="2"/>
  <c r="D31" i="2"/>
  <c r="D30" i="2"/>
  <c r="D25" i="2"/>
  <c r="D22" i="2"/>
  <c r="D21" i="2"/>
  <c r="D17" i="2"/>
  <c r="D16" i="2"/>
  <c r="D15" i="2"/>
  <c r="D13" i="2"/>
  <c r="D12" i="2"/>
  <c r="D18" i="2" s="1"/>
  <c r="D8" i="2"/>
  <c r="D7" i="2"/>
  <c r="D42" i="2" l="1"/>
  <c r="D28" i="2"/>
  <c r="D34" i="2" s="1"/>
  <c r="C99" i="2" s="1"/>
  <c r="C100" i="2" s="1"/>
  <c r="C101" i="2" s="1"/>
  <c r="C102" i="2" s="1"/>
  <c r="D60" i="2"/>
  <c r="D66" i="2" s="1"/>
  <c r="D92" i="2"/>
  <c r="D50" i="2"/>
  <c r="D20" i="2"/>
  <c r="D52" i="2"/>
  <c r="D58" i="2" s="1"/>
  <c r="D84" i="2"/>
</calcChain>
</file>

<file path=xl/sharedStrings.xml><?xml version="1.0" encoding="utf-8"?>
<sst xmlns="http://schemas.openxmlformats.org/spreadsheetml/2006/main" count="555" uniqueCount="263">
  <si>
    <t>TIPO DA REFEIÇÃO</t>
  </si>
  <si>
    <t>Funcionários</t>
  </si>
  <si>
    <t>Dieta Normal</t>
  </si>
  <si>
    <t>Desjejum</t>
  </si>
  <si>
    <t>Colação</t>
  </si>
  <si>
    <t>Almoço</t>
  </si>
  <si>
    <t>Merenda</t>
  </si>
  <si>
    <t>Janta</t>
  </si>
  <si>
    <t>Ceia</t>
  </si>
  <si>
    <t>Total</t>
  </si>
  <si>
    <t>Acompanhantes</t>
  </si>
  <si>
    <t>Dieta Branda</t>
  </si>
  <si>
    <t>Dieta Pastosa</t>
  </si>
  <si>
    <t>Dieta Semiliquida</t>
  </si>
  <si>
    <t>Dieta Liquida</t>
  </si>
  <si>
    <t>Dieta Hipoglicídica</t>
  </si>
  <si>
    <t>Dieta Hipoproteica</t>
  </si>
  <si>
    <t>Dieta Hipossódica</t>
  </si>
  <si>
    <t>Dieta Hipolipídica</t>
  </si>
  <si>
    <t>Dieta Isenta De Lactose</t>
  </si>
  <si>
    <t>FORMAÇÃO DE PREÇOS</t>
  </si>
  <si>
    <t>Custo Unitário ($)</t>
  </si>
  <si>
    <t>Custo Total ($)</t>
  </si>
  <si>
    <t>(x)</t>
  </si>
  <si>
    <t>Alimentação Complementar (2%)</t>
  </si>
  <si>
    <t>Total Mensal ($)</t>
  </si>
  <si>
    <t xml:space="preserve">Total Global - 12 meses ($) </t>
  </si>
  <si>
    <t>ESTIMATIVA DE CONSUMO MENSAL</t>
  </si>
  <si>
    <t>HEAN</t>
  </si>
  <si>
    <t>LACENN</t>
  </si>
  <si>
    <t>LOTE VIII</t>
  </si>
  <si>
    <t>Distribuição Pessoal</t>
  </si>
  <si>
    <t>DIARISTA</t>
  </si>
  <si>
    <t>Nutricionista - Chefe</t>
  </si>
  <si>
    <t>Nutricionista - Produção</t>
  </si>
  <si>
    <t>Copeiro</t>
  </si>
  <si>
    <t>Auxiliar de Limpeza</t>
  </si>
  <si>
    <t>FORMAÇÃO DE PREÇO ABERTO POR ESCALA E POR UNIDADE - HEAN</t>
  </si>
  <si>
    <t>CUSTO UNITÁRIO ($)</t>
  </si>
  <si>
    <t>CUSTO TOTAL ($)</t>
  </si>
  <si>
    <t>12x36 DIURNO</t>
  </si>
  <si>
    <t>CUSTO TOTAL DE PESSOAL PARA O HEAN ($)</t>
  </si>
  <si>
    <t>FORMAÇÃO DE PREÇO ABERTO POR ESCALA E POR UNIDADE - LACENN</t>
  </si>
  <si>
    <t>CUSTO TOTAL DE PESSOAL PARA O LACENN  ($)</t>
  </si>
  <si>
    <t>CUSTO TOTAL DE PESSOAL POR LOTE  ($)</t>
  </si>
  <si>
    <t>DESCRIÇÃO</t>
  </si>
  <si>
    <t>UNIDADE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</si>
  <si>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</si>
  <si>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</si>
  <si>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</si>
  <si>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</si>
  <si>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</si>
  <si>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</si>
  <si>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</si>
  <si>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</si>
  <si>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</si>
  <si>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</si>
  <si>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</si>
  <si>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</si>
  <si>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</si>
  <si>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</si>
  <si>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</si>
  <si>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</si>
  <si>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</si>
  <si>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</si>
  <si>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</si>
  <si>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</si>
  <si>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</si>
  <si>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</si>
  <si>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</si>
  <si>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</si>
  <si>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</si>
  <si>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</si>
  <si>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</si>
  <si>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</si>
  <si>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</si>
  <si>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</si>
  <si>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</si>
  <si>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</si>
  <si>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</si>
  <si>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</si>
  <si>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</si>
  <si>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</si>
  <si>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</si>
  <si>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</si>
  <si>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</si>
  <si>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</si>
  <si>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</si>
  <si>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</si>
  <si>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</si>
  <si>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</si>
  <si>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</si>
  <si>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</si>
  <si>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</si>
  <si>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</si>
  <si>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</si>
  <si>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</si>
  <si>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</si>
  <si>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</si>
  <si>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</si>
  <si>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</si>
  <si>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</si>
  <si>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</si>
  <si>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</si>
  <si>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</si>
  <si>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</si>
  <si>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</si>
  <si>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</si>
  <si>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</si>
  <si>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</si>
  <si>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</si>
  <si>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</si>
  <si>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</si>
  <si>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</si>
  <si>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</si>
  <si>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</si>
  <si>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</si>
  <si>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</si>
  <si>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</si>
  <si>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</si>
  <si>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</si>
  <si>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</si>
  <si>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</si>
  <si>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</si>
  <si>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</si>
  <si>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</si>
  <si>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</si>
  <si>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</si>
  <si>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</si>
  <si>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</si>
  <si>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</si>
  <si>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Dados para composição dos custos referentes ao pessoal mínimo necessário a execução do serviço no local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</si>
  <si>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</si>
  <si>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</si>
  <si>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</si>
  <si>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</si>
  <si>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</si>
  <si>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</si>
  <si>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</si>
  <si>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</si>
  <si>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</si>
  <si>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</si>
  <si>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</si>
  <si>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</si>
  <si>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30% sobre o salário base</t>
  </si>
  <si>
    <t>C</t>
  </si>
  <si>
    <t>Adicional de Insalubridade</t>
  </si>
  <si>
    <t>D</t>
  </si>
  <si>
    <t>Adicional Noturno</t>
  </si>
  <si>
    <t>salário x 0,5833 x 0,20</t>
  </si>
  <si>
    <t>E</t>
  </si>
  <si>
    <t>Adicional de Hora Noturna Reduzida</t>
  </si>
  <si>
    <t>salário x 8,33% x 1,20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</si>
  <si>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</si>
  <si>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</si>
  <si>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</si>
  <si>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</si>
  <si>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</si>
  <si>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</si>
  <si>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</si>
  <si>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</si>
  <si>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</si>
  <si>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</si>
  <si>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</si>
  <si>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</si>
  <si>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</si>
  <si>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</si>
  <si>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</si>
  <si>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anexo V do Decreto 6.957/2009</t>
  </si>
  <si>
    <t>SESC ou SESI</t>
  </si>
  <si>
    <t>SENAI - SENAC</t>
  </si>
  <si>
    <t>F</t>
  </si>
  <si>
    <t>SEBRAE</t>
  </si>
  <si>
    <t>INCRA</t>
  </si>
  <si>
    <t>H</t>
  </si>
  <si>
    <t>FGTS</t>
  </si>
  <si>
    <t xml:space="preserve">Total 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</si>
  <si>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</si>
  <si>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</si>
  <si>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</si>
  <si>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</si>
  <si>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</si>
  <si>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21 x valor mínimo diário - (21 x valor mínimo diário x 0,10)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</si>
  <si>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</si>
  <si>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</si>
  <si>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</si>
  <si>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</si>
  <si>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</si>
  <si>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</si>
  <si>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</si>
  <si>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</si>
  <si>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</si>
  <si>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</si>
  <si>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alíquota do submódulo 2.2 sobre o valor do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</si>
  <si>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</si>
  <si>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</si>
  <si>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</si>
  <si>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</si>
  <si>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</si>
  <si>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</si>
  <si>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</si>
  <si>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</si>
  <si>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</si>
  <si>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depende da atividade exercida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</si>
  <si>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</si>
  <si>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</si>
  <si>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</si>
  <si>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</si>
  <si>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</si>
  <si>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</si>
  <si>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</si>
  <si>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</si>
  <si>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</si>
  <si>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</si>
  <si>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</si>
  <si>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</si>
  <si>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</si>
  <si>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</si>
  <si>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</si>
  <si>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</si>
  <si>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</si>
  <si>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</si>
  <si>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</si>
  <si>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</si>
  <si>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</si>
  <si>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Subtotal (A + B +C+ D+E)</t>
  </si>
  <si>
    <t>Módulo 6 – Custos Indiretos, Tributos e Lucro</t>
  </si>
  <si>
    <t xml:space="preserve">Valor Total por Empregado </t>
  </si>
  <si>
    <t>ITEM</t>
  </si>
  <si>
    <t>EXPLICAÇÃO DA COTAÇÃO POR ITEM</t>
  </si>
  <si>
    <t xml:space="preserve"> CUSTO ABERTOS ($) </t>
  </si>
  <si>
    <t>Gêneros Alimentícios</t>
  </si>
  <si>
    <t>Descartáveis e Material de Limpeza</t>
  </si>
  <si>
    <t xml:space="preserve">Utensílios da Empresa 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</si>
  <si>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</si>
  <si>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</si>
  <si>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</si>
  <si>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</si>
  <si>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</si>
  <si>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</si>
  <si>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</si>
  <si>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Mensal por Unidade ($) </t>
  </si>
  <si>
    <t xml:space="preserve">Alimentação Complementar </t>
  </si>
  <si>
    <t>Total de Pessoal Mínimo a Execução do Serviço In Loco ($)</t>
  </si>
  <si>
    <t>Total Global (12 meses) do LOTE ($)</t>
  </si>
  <si>
    <t>N/A</t>
  </si>
  <si>
    <t>Valor embutido no ANEXO IV-A: Estimativa Mensal e Formação de Preços</t>
  </si>
  <si>
    <t>2% do Total de Refeições Mensal - conforme ANEXO IV-A (faturamento variável com conforme consumo)</t>
  </si>
  <si>
    <t>Valor igual ao apresentado no ANEXO I-C (faturamento fixo)</t>
  </si>
  <si>
    <t>Total Mensal por Lote ($)</t>
  </si>
  <si>
    <t>Total Global (12 meses) por Unidade ($)</t>
  </si>
  <si>
    <t>VALORES ($)</t>
  </si>
  <si>
    <t>MENSAL POR UPA ($)</t>
  </si>
  <si>
    <t>MENSAL POR LOTE ($)</t>
  </si>
  <si>
    <t>GLOBAL (A x 12 MESES) – ($)</t>
  </si>
  <si>
    <t xml:space="preserve"> VALOR UNITÁRIO ($)</t>
  </si>
  <si>
    <t xml:space="preserve">Valor igual ao apresentado no ANEXO IV-A </t>
  </si>
  <si>
    <r>
      <t xml:space="preserve">Valor igual ao apresentado no </t>
    </r>
    <r>
      <rPr>
        <b/>
        <sz val="9"/>
        <color rgb="FFFF0000"/>
        <rFont val="Times New Roman"/>
        <family val="1"/>
      </rPr>
      <t xml:space="preserve">SOMATÓRIO FINAL DO ANEXO IV-A </t>
    </r>
    <r>
      <rPr>
        <b/>
        <sz val="9"/>
        <color rgb="FF000000"/>
        <rFont val="Times New Roman"/>
        <family val="1"/>
      </rPr>
      <t>(faturamento variável com conforme consumo)</t>
    </r>
  </si>
  <si>
    <t>Paciente ADULTO</t>
  </si>
  <si>
    <t xml:space="preserve"> LOTE VIII</t>
  </si>
  <si>
    <t>Jantar</t>
  </si>
  <si>
    <t>Total Mensal de Refeições por Unidade ($)</t>
  </si>
  <si>
    <t>Total Mensal da Proposta por Unidade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</si>
</sst>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2" fillId="2" borderId="1" xfId="0" applyFont="1" applyFill="1" applyBorder="1" applyAlignment="1">
      <alignment vertical="center" wrapText="1"/>
    </xf>
    <xf numFmtId="44" fontId="3" fillId="3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4" fontId="2" fillId="4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4" fontId="2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44" fontId="5" fillId="0" borderId="1" xfId="1" applyFont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44" fontId="3" fillId="4" borderId="1" xfId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/>
    </xf>
    <xf numFmtId="1" fontId="5" fillId="0" borderId="0" xfId="0" applyNumberFormat="1" applyFont="1" applyAlignment="1">
      <alignment horizontal="center"/>
    </xf>
    <xf numFmtId="44" fontId="0" fillId="0" borderId="0" xfId="1" applyFont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4" fontId="4" fillId="0" borderId="1" xfId="1" applyFont="1" applyBorder="1" applyAlignment="1">
      <alignment vertical="center"/>
    </xf>
    <xf numFmtId="44" fontId="0" fillId="0" borderId="0" xfId="1" applyFont="1" applyBorder="1"/>
    <xf numFmtId="44" fontId="4" fillId="4" borderId="1" xfId="1" applyFont="1" applyFill="1" applyBorder="1" applyAlignment="1">
      <alignment vertical="center"/>
    </xf>
    <xf numFmtId="44" fontId="2" fillId="2" borderId="1" xfId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4" fontId="2" fillId="4" borderId="1" xfId="1" applyFont="1" applyFill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horizontal="justify" vertical="center" wrapText="1"/>
    </xf>
    <xf numFmtId="10" fontId="8" fillId="0" borderId="0" xfId="0" applyNumberFormat="1" applyFont="1" applyAlignment="1">
      <alignment vertical="center"/>
    </xf>
    <xf numFmtId="0" fontId="7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0" fontId="5" fillId="0" borderId="0" xfId="0" applyFont="1"/>
    <xf numFmtId="44" fontId="5" fillId="0" borderId="0" xfId="1" applyFont="1"/>
    <xf numFmtId="0" fontId="0" fillId="0" borderId="0" xfId="0"/>
    <xf numFmtId="0" fontId="9" fillId="2" borderId="1" xfId="0" applyFont="1" applyFill="1" applyBorder="1" applyAlignment="1">
      <alignment horizontal="center" vertical="center" wrapText="1"/>
    </xf>
    <xf numFmtId="44" fontId="9" fillId="2" borderId="1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44" fontId="7" fillId="5" borderId="1" xfId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vertical="center" wrapText="1"/>
    </xf>
    <xf numFmtId="44" fontId="10" fillId="0" borderId="1" xfId="1" applyFont="1" applyBorder="1" applyProtection="1">
      <protection locked="0"/>
    </xf>
    <xf numFmtId="44" fontId="9" fillId="0" borderId="1" xfId="1" applyFont="1" applyBorder="1" applyAlignment="1" applyProtection="1">
      <alignment vertical="center" wrapText="1"/>
      <protection locked="0"/>
    </xf>
    <xf numFmtId="44" fontId="5" fillId="0" borderId="1" xfId="1" applyFont="1" applyBorder="1" applyAlignment="1" applyProtection="1">
      <alignment horizontal="center"/>
      <protection locked="0"/>
    </xf>
    <xf numFmtId="44" fontId="4" fillId="0" borderId="1" xfId="1" applyFont="1" applyBorder="1" applyAlignment="1" applyProtection="1">
      <alignment vertical="center"/>
      <protection locked="0"/>
    </xf>
    <xf numFmtId="44" fontId="4" fillId="0" borderId="1" xfId="1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44" fontId="9" fillId="0" borderId="1" xfId="1" applyFont="1" applyBorder="1" applyAlignment="1">
      <alignment horizontal="center"/>
    </xf>
    <xf numFmtId="44" fontId="9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right" vertical="center" wrapText="1"/>
    </xf>
    <xf numFmtId="44" fontId="3" fillId="3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/>
    <xf numFmtId="0" fontId="7" fillId="6" borderId="0" xfId="0" applyFont="1" applyFill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7" borderId="0" xfId="0" applyFont="1" applyFill="1" applyAlignment="1">
      <alignment horizontal="center" vertical="center" wrapText="1"/>
    </xf>
    <xf numFmtId="0" fontId="0" fillId="0" borderId="13" xfId="0" applyBorder="1"/>
    <xf numFmtId="0" fontId="7" fillId="7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4" fontId="2" fillId="2" borderId="2" xfId="1" applyFont="1" applyFill="1" applyBorder="1" applyAlignment="1">
      <alignment horizontal="center" vertical="center" wrapText="1"/>
    </xf>
    <xf numFmtId="44" fontId="2" fillId="2" borderId="4" xfId="1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4" xfId="1" applyFont="1" applyFill="1" applyBorder="1" applyAlignment="1">
      <alignment horizontal="center" vertical="center" wrapText="1"/>
    </xf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C3" sqref="C3:D3"/>
    </sheetView>
  </sheetViews>
  <sheetFormatPr defaultRowHeight="15" x14ac:dyDescent="0.25"/>
  <cols>
    <col min="2" max="2" width="26" bestFit="1" customWidth="1"/>
    <col min="3" max="3" width="25.85546875" style="23" customWidth="1"/>
    <col min="4" max="4" width="29.28515625" style="23" customWidth="1"/>
  </cols>
  <sheetData>
    <row r="1" spans="1:4" x14ac:dyDescent="0.25">
      <c r="A1" s="53" t="s">
        <v>228</v>
      </c>
      <c r="B1" s="70" t="s">
        <v>259</v>
      </c>
      <c r="C1" s="70"/>
      <c r="D1" s="70"/>
    </row>
    <row r="2" spans="1:4" x14ac:dyDescent="0.25">
      <c r="A2" s="53" t="s">
        <v>140</v>
      </c>
      <c r="B2" s="53" t="s">
        <v>251</v>
      </c>
      <c r="C2" s="54" t="s">
        <v>28</v>
      </c>
      <c r="D2" s="54" t="s">
        <v>29</v>
      </c>
    </row>
    <row r="3" spans="1:4" x14ac:dyDescent="0.25">
      <c r="A3" s="53" t="s">
        <v>142</v>
      </c>
      <c r="B3" s="64" t="s">
        <v>252</v>
      </c>
      <c r="C3" s="65"/>
      <c r="D3" s="66"/>
    </row>
    <row r="4" spans="1:4" x14ac:dyDescent="0.25">
      <c r="A4" s="53" t="s">
        <v>145</v>
      </c>
      <c r="B4" s="64" t="s">
        <v>253</v>
      </c>
      <c r="C4" s="71">
        <f>C3+D3</f>
        <v>0</v>
      </c>
      <c r="D4" s="71"/>
    </row>
    <row r="5" spans="1:4" x14ac:dyDescent="0.25">
      <c r="A5" s="53" t="s">
        <v>147</v>
      </c>
      <c r="B5" s="55" t="s">
        <v>254</v>
      </c>
      <c r="C5" s="72">
        <f>C4*12</f>
        <v>0</v>
      </c>
      <c r="D5" s="72"/>
    </row>
  </sheetData>
  <sheetProtection algorithmName="SHA-512" hashValue="PiZbvsSpSG6gOR/RS1LFWJZcOKZr8hp6i9NuUqJxNXCQwF6wyXMAWVgPJxkFEMjf9RjCs4usJvDMD2U1vMnVmw==" saltValue="JYHmKow1DerhXoKWlvVMXg==" spinCount="100000" sheet="1" objects="1" scenarios="1"/>
  <mergeCells count="3">
    <mergeCell ref="B1:D1"/>
    <mergeCell ref="C4:D4"/>
    <mergeCell ref="C5:D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workbookViewId="0">
      <selection activeCell="C28" sqref="C28"/>
    </sheetView>
  </sheetViews>
  <sheetFormatPr defaultRowHeight="15" x14ac:dyDescent="0.25"/>
  <cols>
    <col min="1" max="1" width="19.42578125" customWidth="1"/>
    <col min="2" max="2" width="20" style="22" customWidth="1"/>
    <col min="3" max="3" width="15.42578125" style="23" customWidth="1"/>
    <col min="4" max="4" width="21.42578125" style="23" customWidth="1"/>
  </cols>
  <sheetData>
    <row r="1" spans="1:4" x14ac:dyDescent="0.25">
      <c r="A1" s="75" t="s">
        <v>28</v>
      </c>
      <c r="B1" s="75"/>
      <c r="C1" s="75"/>
      <c r="D1" s="75"/>
    </row>
    <row r="2" spans="1:4" ht="24" x14ac:dyDescent="0.25">
      <c r="A2" s="1" t="s">
        <v>0</v>
      </c>
      <c r="B2" s="15" t="s">
        <v>27</v>
      </c>
      <c r="C2" s="76" t="s">
        <v>20</v>
      </c>
      <c r="D2" s="76"/>
    </row>
    <row r="3" spans="1:4" x14ac:dyDescent="0.25">
      <c r="A3" s="14" t="s">
        <v>2</v>
      </c>
      <c r="B3" s="15" t="s">
        <v>1</v>
      </c>
      <c r="C3" s="2" t="s">
        <v>21</v>
      </c>
      <c r="D3" s="2" t="s">
        <v>22</v>
      </c>
    </row>
    <row r="4" spans="1:4" x14ac:dyDescent="0.25">
      <c r="A4" s="3" t="s">
        <v>3</v>
      </c>
      <c r="B4" s="63">
        <v>1577</v>
      </c>
      <c r="C4" s="67"/>
      <c r="D4" s="16">
        <f>B4*C4</f>
        <v>0</v>
      </c>
    </row>
    <row r="5" spans="1:4" x14ac:dyDescent="0.25">
      <c r="A5" s="3" t="s">
        <v>4</v>
      </c>
      <c r="B5" s="63">
        <v>0</v>
      </c>
      <c r="C5" s="67"/>
      <c r="D5" s="16">
        <f t="shared" ref="D5:D8" si="0">B5*C5</f>
        <v>0</v>
      </c>
    </row>
    <row r="6" spans="1:4" x14ac:dyDescent="0.25">
      <c r="A6" s="3" t="s">
        <v>5</v>
      </c>
      <c r="B6" s="63">
        <v>2170</v>
      </c>
      <c r="C6" s="67"/>
      <c r="D6" s="16">
        <f t="shared" si="0"/>
        <v>0</v>
      </c>
    </row>
    <row r="7" spans="1:4" x14ac:dyDescent="0.25">
      <c r="A7" s="3" t="s">
        <v>6</v>
      </c>
      <c r="B7" s="63">
        <v>1783</v>
      </c>
      <c r="C7" s="67"/>
      <c r="D7" s="16">
        <f t="shared" si="0"/>
        <v>0</v>
      </c>
    </row>
    <row r="8" spans="1:4" x14ac:dyDescent="0.25">
      <c r="A8" s="3" t="s">
        <v>260</v>
      </c>
      <c r="B8" s="63">
        <v>1593</v>
      </c>
      <c r="C8" s="67"/>
      <c r="D8" s="16">
        <f t="shared" si="0"/>
        <v>0</v>
      </c>
    </row>
    <row r="9" spans="1:4" x14ac:dyDescent="0.25">
      <c r="A9" s="3" t="s">
        <v>8</v>
      </c>
      <c r="B9" s="63">
        <v>411</v>
      </c>
      <c r="C9" s="67"/>
      <c r="D9" s="16">
        <f>B9*C9</f>
        <v>0</v>
      </c>
    </row>
    <row r="10" spans="1:4" x14ac:dyDescent="0.25">
      <c r="A10" s="6" t="s">
        <v>9</v>
      </c>
      <c r="B10" s="17">
        <f>SUM(B4:B9)</f>
        <v>7534</v>
      </c>
      <c r="C10" s="18" t="s">
        <v>23</v>
      </c>
      <c r="D10" s="18">
        <f>SUM(D4:D9)</f>
        <v>0</v>
      </c>
    </row>
    <row r="11" spans="1:4" x14ac:dyDescent="0.25">
      <c r="A11" s="13" t="s">
        <v>2</v>
      </c>
      <c r="B11" s="19" t="s">
        <v>10</v>
      </c>
      <c r="C11" s="2" t="s">
        <v>21</v>
      </c>
      <c r="D11" s="2" t="s">
        <v>22</v>
      </c>
    </row>
    <row r="12" spans="1:4" x14ac:dyDescent="0.25">
      <c r="A12" s="3" t="s">
        <v>3</v>
      </c>
      <c r="B12" s="63">
        <v>376</v>
      </c>
      <c r="C12" s="67"/>
      <c r="D12" s="16">
        <f>B12*C12</f>
        <v>0</v>
      </c>
    </row>
    <row r="13" spans="1:4" x14ac:dyDescent="0.25">
      <c r="A13" s="3" t="s">
        <v>4</v>
      </c>
      <c r="B13" s="63">
        <v>0</v>
      </c>
      <c r="C13" s="67"/>
      <c r="D13" s="16">
        <f t="shared" ref="D13:D17" si="1">B13*C13</f>
        <v>0</v>
      </c>
    </row>
    <row r="14" spans="1:4" x14ac:dyDescent="0.25">
      <c r="A14" s="3" t="s">
        <v>5</v>
      </c>
      <c r="B14" s="63">
        <v>376</v>
      </c>
      <c r="C14" s="67"/>
      <c r="D14" s="16">
        <f t="shared" si="1"/>
        <v>0</v>
      </c>
    </row>
    <row r="15" spans="1:4" x14ac:dyDescent="0.25">
      <c r="A15" s="3" t="s">
        <v>6</v>
      </c>
      <c r="B15" s="63">
        <v>0</v>
      </c>
      <c r="C15" s="67"/>
      <c r="D15" s="16">
        <f t="shared" si="1"/>
        <v>0</v>
      </c>
    </row>
    <row r="16" spans="1:4" x14ac:dyDescent="0.25">
      <c r="A16" s="3" t="s">
        <v>260</v>
      </c>
      <c r="B16" s="63">
        <v>376</v>
      </c>
      <c r="C16" s="67"/>
      <c r="D16" s="16">
        <f t="shared" si="1"/>
        <v>0</v>
      </c>
    </row>
    <row r="17" spans="1:4" x14ac:dyDescent="0.25">
      <c r="A17" s="3" t="s">
        <v>8</v>
      </c>
      <c r="B17" s="63">
        <v>0</v>
      </c>
      <c r="C17" s="67"/>
      <c r="D17" s="16">
        <f t="shared" si="1"/>
        <v>0</v>
      </c>
    </row>
    <row r="18" spans="1:4" x14ac:dyDescent="0.25">
      <c r="A18" s="6" t="s">
        <v>9</v>
      </c>
      <c r="B18" s="17">
        <f>SUM(B12:B17)</f>
        <v>1128</v>
      </c>
      <c r="C18" s="18" t="s">
        <v>23</v>
      </c>
      <c r="D18" s="18">
        <f>SUM(D12:D17)</f>
        <v>0</v>
      </c>
    </row>
    <row r="19" spans="1:4" x14ac:dyDescent="0.25">
      <c r="A19" s="4" t="s">
        <v>2</v>
      </c>
      <c r="B19" s="20" t="s">
        <v>258</v>
      </c>
      <c r="C19" s="2" t="s">
        <v>21</v>
      </c>
      <c r="D19" s="2" t="s">
        <v>22</v>
      </c>
    </row>
    <row r="20" spans="1:4" x14ac:dyDescent="0.25">
      <c r="A20" s="3" t="s">
        <v>3</v>
      </c>
      <c r="B20" s="63">
        <v>0</v>
      </c>
      <c r="C20" s="67"/>
      <c r="D20" s="16">
        <f>B20*C20</f>
        <v>0</v>
      </c>
    </row>
    <row r="21" spans="1:4" x14ac:dyDescent="0.25">
      <c r="A21" s="3" t="s">
        <v>4</v>
      </c>
      <c r="B21" s="63">
        <v>0</v>
      </c>
      <c r="C21" s="67"/>
      <c r="D21" s="16">
        <f t="shared" ref="D21:D25" si="2">B21*C21</f>
        <v>0</v>
      </c>
    </row>
    <row r="22" spans="1:4" x14ac:dyDescent="0.25">
      <c r="A22" s="3" t="s">
        <v>5</v>
      </c>
      <c r="B22" s="63">
        <v>0</v>
      </c>
      <c r="C22" s="67"/>
      <c r="D22" s="16">
        <f t="shared" si="2"/>
        <v>0</v>
      </c>
    </row>
    <row r="23" spans="1:4" x14ac:dyDescent="0.25">
      <c r="A23" s="3" t="s">
        <v>6</v>
      </c>
      <c r="B23" s="63">
        <v>0</v>
      </c>
      <c r="C23" s="67"/>
      <c r="D23" s="16">
        <f t="shared" si="2"/>
        <v>0</v>
      </c>
    </row>
    <row r="24" spans="1:4" x14ac:dyDescent="0.25">
      <c r="A24" s="3" t="s">
        <v>260</v>
      </c>
      <c r="B24" s="63">
        <v>0</v>
      </c>
      <c r="C24" s="67"/>
      <c r="D24" s="16">
        <f t="shared" si="2"/>
        <v>0</v>
      </c>
    </row>
    <row r="25" spans="1:4" x14ac:dyDescent="0.25">
      <c r="A25" s="3" t="s">
        <v>8</v>
      </c>
      <c r="B25" s="63">
        <v>0</v>
      </c>
      <c r="C25" s="67"/>
      <c r="D25" s="16">
        <f t="shared" si="2"/>
        <v>0</v>
      </c>
    </row>
    <row r="26" spans="1:4" x14ac:dyDescent="0.25">
      <c r="A26" s="11" t="s">
        <v>9</v>
      </c>
      <c r="B26" s="17">
        <v>0</v>
      </c>
      <c r="C26" s="18" t="s">
        <v>23</v>
      </c>
      <c r="D26" s="18">
        <f>SUM(D20:D25)</f>
        <v>0</v>
      </c>
    </row>
    <row r="27" spans="1:4" x14ac:dyDescent="0.25">
      <c r="A27" s="8" t="s">
        <v>11</v>
      </c>
      <c r="B27" s="20" t="s">
        <v>258</v>
      </c>
      <c r="C27" s="2" t="s">
        <v>21</v>
      </c>
      <c r="D27" s="2" t="s">
        <v>22</v>
      </c>
    </row>
    <row r="28" spans="1:4" x14ac:dyDescent="0.25">
      <c r="A28" s="3" t="s">
        <v>3</v>
      </c>
      <c r="B28" s="63">
        <v>728</v>
      </c>
      <c r="C28" s="67"/>
      <c r="D28" s="16">
        <f>B28*C28</f>
        <v>0</v>
      </c>
    </row>
    <row r="29" spans="1:4" x14ac:dyDescent="0.25">
      <c r="A29" s="3" t="s">
        <v>4</v>
      </c>
      <c r="B29" s="63">
        <v>725</v>
      </c>
      <c r="C29" s="67"/>
      <c r="D29" s="16">
        <f t="shared" ref="D29:D33" si="3">B29*C29</f>
        <v>0</v>
      </c>
    </row>
    <row r="30" spans="1:4" x14ac:dyDescent="0.25">
      <c r="A30" s="3" t="s">
        <v>5</v>
      </c>
      <c r="B30" s="63">
        <v>777</v>
      </c>
      <c r="C30" s="67"/>
      <c r="D30" s="16">
        <f t="shared" si="3"/>
        <v>0</v>
      </c>
    </row>
    <row r="31" spans="1:4" x14ac:dyDescent="0.25">
      <c r="A31" s="3" t="s">
        <v>6</v>
      </c>
      <c r="B31" s="63">
        <v>727</v>
      </c>
      <c r="C31" s="67"/>
      <c r="D31" s="16">
        <f t="shared" si="3"/>
        <v>0</v>
      </c>
    </row>
    <row r="32" spans="1:4" x14ac:dyDescent="0.25">
      <c r="A32" s="3" t="s">
        <v>260</v>
      </c>
      <c r="B32" s="63">
        <v>755</v>
      </c>
      <c r="C32" s="67"/>
      <c r="D32" s="16">
        <f t="shared" si="3"/>
        <v>0</v>
      </c>
    </row>
    <row r="33" spans="1:4" x14ac:dyDescent="0.25">
      <c r="A33" s="3" t="s">
        <v>8</v>
      </c>
      <c r="B33" s="63">
        <v>740</v>
      </c>
      <c r="C33" s="67"/>
      <c r="D33" s="16">
        <f t="shared" si="3"/>
        <v>0</v>
      </c>
    </row>
    <row r="34" spans="1:4" x14ac:dyDescent="0.25">
      <c r="A34" s="6" t="s">
        <v>9</v>
      </c>
      <c r="B34" s="17">
        <f>SUM(B28:B33)</f>
        <v>4452</v>
      </c>
      <c r="C34" s="18" t="s">
        <v>23</v>
      </c>
      <c r="D34" s="18">
        <f>SUM(D28:D33)</f>
        <v>0</v>
      </c>
    </row>
    <row r="35" spans="1:4" x14ac:dyDescent="0.25">
      <c r="A35" s="8" t="s">
        <v>12</v>
      </c>
      <c r="B35" s="20" t="s">
        <v>258</v>
      </c>
      <c r="C35" s="2" t="s">
        <v>21</v>
      </c>
      <c r="D35" s="2" t="s">
        <v>22</v>
      </c>
    </row>
    <row r="36" spans="1:4" x14ac:dyDescent="0.25">
      <c r="A36" s="3" t="s">
        <v>3</v>
      </c>
      <c r="B36" s="63">
        <v>0</v>
      </c>
      <c r="C36" s="67"/>
      <c r="D36" s="16">
        <f>B36*C36</f>
        <v>0</v>
      </c>
    </row>
    <row r="37" spans="1:4" x14ac:dyDescent="0.25">
      <c r="A37" s="3" t="s">
        <v>4</v>
      </c>
      <c r="B37" s="63">
        <v>0</v>
      </c>
      <c r="C37" s="67"/>
      <c r="D37" s="16">
        <f t="shared" ref="D37:D41" si="4">B37*C37</f>
        <v>0</v>
      </c>
    </row>
    <row r="38" spans="1:4" x14ac:dyDescent="0.25">
      <c r="A38" s="3" t="s">
        <v>5</v>
      </c>
      <c r="B38" s="63">
        <v>0</v>
      </c>
      <c r="C38" s="67"/>
      <c r="D38" s="16">
        <f t="shared" si="4"/>
        <v>0</v>
      </c>
    </row>
    <row r="39" spans="1:4" x14ac:dyDescent="0.25">
      <c r="A39" s="3" t="s">
        <v>6</v>
      </c>
      <c r="B39" s="63">
        <v>0</v>
      </c>
      <c r="C39" s="67"/>
      <c r="D39" s="16">
        <f t="shared" si="4"/>
        <v>0</v>
      </c>
    </row>
    <row r="40" spans="1:4" x14ac:dyDescent="0.25">
      <c r="A40" s="3" t="s">
        <v>260</v>
      </c>
      <c r="B40" s="63">
        <v>0</v>
      </c>
      <c r="C40" s="67"/>
      <c r="D40" s="16">
        <f t="shared" si="4"/>
        <v>0</v>
      </c>
    </row>
    <row r="41" spans="1:4" x14ac:dyDescent="0.25">
      <c r="A41" s="3" t="s">
        <v>8</v>
      </c>
      <c r="B41" s="63">
        <v>0</v>
      </c>
      <c r="C41" s="67"/>
      <c r="D41" s="16">
        <f t="shared" si="4"/>
        <v>0</v>
      </c>
    </row>
    <row r="42" spans="1:4" x14ac:dyDescent="0.25">
      <c r="A42" s="6" t="s">
        <v>9</v>
      </c>
      <c r="B42" s="17">
        <v>0</v>
      </c>
      <c r="C42" s="18" t="s">
        <v>23</v>
      </c>
      <c r="D42" s="18">
        <f>SUM(D36:D41)</f>
        <v>0</v>
      </c>
    </row>
    <row r="43" spans="1:4" x14ac:dyDescent="0.25">
      <c r="A43" s="10" t="s">
        <v>13</v>
      </c>
      <c r="B43" s="20" t="s">
        <v>258</v>
      </c>
      <c r="C43" s="2" t="s">
        <v>21</v>
      </c>
      <c r="D43" s="2" t="s">
        <v>22</v>
      </c>
    </row>
    <row r="44" spans="1:4" x14ac:dyDescent="0.25">
      <c r="A44" s="3" t="s">
        <v>3</v>
      </c>
      <c r="B44" s="63">
        <v>0</v>
      </c>
      <c r="C44" s="67"/>
      <c r="D44" s="16">
        <f>B44*C44</f>
        <v>0</v>
      </c>
    </row>
    <row r="45" spans="1:4" x14ac:dyDescent="0.25">
      <c r="A45" s="3" t="s">
        <v>4</v>
      </c>
      <c r="B45" s="63">
        <v>0</v>
      </c>
      <c r="C45" s="67"/>
      <c r="D45" s="16">
        <f t="shared" ref="D45:D49" si="5">B45*C45</f>
        <v>0</v>
      </c>
    </row>
    <row r="46" spans="1:4" x14ac:dyDescent="0.25">
      <c r="A46" s="3" t="s">
        <v>5</v>
      </c>
      <c r="B46" s="63">
        <v>0</v>
      </c>
      <c r="C46" s="67"/>
      <c r="D46" s="16">
        <f t="shared" si="5"/>
        <v>0</v>
      </c>
    </row>
    <row r="47" spans="1:4" x14ac:dyDescent="0.25">
      <c r="A47" s="3" t="s">
        <v>6</v>
      </c>
      <c r="B47" s="63">
        <v>0</v>
      </c>
      <c r="C47" s="67"/>
      <c r="D47" s="16">
        <f t="shared" si="5"/>
        <v>0</v>
      </c>
    </row>
    <row r="48" spans="1:4" x14ac:dyDescent="0.25">
      <c r="A48" s="3" t="s">
        <v>260</v>
      </c>
      <c r="B48" s="63">
        <v>0</v>
      </c>
      <c r="C48" s="67"/>
      <c r="D48" s="16">
        <f t="shared" si="5"/>
        <v>0</v>
      </c>
    </row>
    <row r="49" spans="1:4" x14ac:dyDescent="0.25">
      <c r="A49" s="3" t="s">
        <v>8</v>
      </c>
      <c r="B49" s="63">
        <v>0</v>
      </c>
      <c r="C49" s="67"/>
      <c r="D49" s="16">
        <f t="shared" si="5"/>
        <v>0</v>
      </c>
    </row>
    <row r="50" spans="1:4" x14ac:dyDescent="0.25">
      <c r="A50" s="6" t="s">
        <v>9</v>
      </c>
      <c r="B50" s="17">
        <v>0</v>
      </c>
      <c r="C50" s="18" t="s">
        <v>23</v>
      </c>
      <c r="D50" s="18">
        <f>SUM(D44:D49)</f>
        <v>0</v>
      </c>
    </row>
    <row r="51" spans="1:4" x14ac:dyDescent="0.25">
      <c r="A51" s="8" t="s">
        <v>14</v>
      </c>
      <c r="B51" s="20" t="s">
        <v>258</v>
      </c>
      <c r="C51" s="2" t="s">
        <v>21</v>
      </c>
      <c r="D51" s="2" t="s">
        <v>22</v>
      </c>
    </row>
    <row r="52" spans="1:4" x14ac:dyDescent="0.25">
      <c r="A52" s="3" t="s">
        <v>3</v>
      </c>
      <c r="B52" s="63">
        <v>3</v>
      </c>
      <c r="C52" s="67"/>
      <c r="D52" s="16">
        <f>B52*C52</f>
        <v>0</v>
      </c>
    </row>
    <row r="53" spans="1:4" x14ac:dyDescent="0.25">
      <c r="A53" s="3" t="s">
        <v>4</v>
      </c>
      <c r="B53" s="63">
        <v>2</v>
      </c>
      <c r="C53" s="67"/>
      <c r="D53" s="16">
        <f t="shared" ref="D53:D57" si="6">B53*C53</f>
        <v>0</v>
      </c>
    </row>
    <row r="54" spans="1:4" x14ac:dyDescent="0.25">
      <c r="A54" s="3" t="s">
        <v>5</v>
      </c>
      <c r="B54" s="63">
        <v>148</v>
      </c>
      <c r="C54" s="67"/>
      <c r="D54" s="16">
        <f t="shared" si="6"/>
        <v>0</v>
      </c>
    </row>
    <row r="55" spans="1:4" x14ac:dyDescent="0.25">
      <c r="A55" s="3" t="s">
        <v>6</v>
      </c>
      <c r="B55" s="63">
        <v>3</v>
      </c>
      <c r="C55" s="67"/>
      <c r="D55" s="16">
        <f t="shared" si="6"/>
        <v>0</v>
      </c>
    </row>
    <row r="56" spans="1:4" x14ac:dyDescent="0.25">
      <c r="A56" s="3" t="s">
        <v>260</v>
      </c>
      <c r="B56" s="63">
        <v>524</v>
      </c>
      <c r="C56" s="67"/>
      <c r="D56" s="16">
        <f t="shared" si="6"/>
        <v>0</v>
      </c>
    </row>
    <row r="57" spans="1:4" x14ac:dyDescent="0.25">
      <c r="A57" s="3" t="s">
        <v>8</v>
      </c>
      <c r="B57" s="63">
        <v>3</v>
      </c>
      <c r="C57" s="67"/>
      <c r="D57" s="16">
        <f t="shared" si="6"/>
        <v>0</v>
      </c>
    </row>
    <row r="58" spans="1:4" x14ac:dyDescent="0.25">
      <c r="A58" s="6" t="s">
        <v>9</v>
      </c>
      <c r="B58" s="17">
        <f>SUM(B52:B57)</f>
        <v>683</v>
      </c>
      <c r="C58" s="18" t="s">
        <v>23</v>
      </c>
      <c r="D58" s="18">
        <f>SUM(D52:D57)</f>
        <v>0</v>
      </c>
    </row>
    <row r="59" spans="1:4" x14ac:dyDescent="0.25">
      <c r="A59" s="10" t="s">
        <v>15</v>
      </c>
      <c r="B59" s="20" t="s">
        <v>258</v>
      </c>
      <c r="C59" s="2" t="s">
        <v>21</v>
      </c>
      <c r="D59" s="2" t="s">
        <v>22</v>
      </c>
    </row>
    <row r="60" spans="1:4" x14ac:dyDescent="0.25">
      <c r="A60" s="3" t="s">
        <v>3</v>
      </c>
      <c r="B60" s="63">
        <v>753</v>
      </c>
      <c r="C60" s="67"/>
      <c r="D60" s="16">
        <f>B60*C60</f>
        <v>0</v>
      </c>
    </row>
    <row r="61" spans="1:4" x14ac:dyDescent="0.25">
      <c r="A61" s="3" t="s">
        <v>4</v>
      </c>
      <c r="B61" s="63">
        <v>753</v>
      </c>
      <c r="C61" s="67"/>
      <c r="D61" s="16">
        <f t="shared" ref="D61:D65" si="7">B61*C61</f>
        <v>0</v>
      </c>
    </row>
    <row r="62" spans="1:4" x14ac:dyDescent="0.25">
      <c r="A62" s="3" t="s">
        <v>5</v>
      </c>
      <c r="B62" s="63">
        <v>843</v>
      </c>
      <c r="C62" s="67"/>
      <c r="D62" s="16">
        <f t="shared" si="7"/>
        <v>0</v>
      </c>
    </row>
    <row r="63" spans="1:4" x14ac:dyDescent="0.25">
      <c r="A63" s="3" t="s">
        <v>6</v>
      </c>
      <c r="B63" s="63">
        <v>751</v>
      </c>
      <c r="C63" s="67"/>
      <c r="D63" s="16">
        <f t="shared" si="7"/>
        <v>0</v>
      </c>
    </row>
    <row r="64" spans="1:4" x14ac:dyDescent="0.25">
      <c r="A64" s="3" t="s">
        <v>260</v>
      </c>
      <c r="B64" s="63">
        <v>683</v>
      </c>
      <c r="C64" s="67"/>
      <c r="D64" s="16">
        <f t="shared" si="7"/>
        <v>0</v>
      </c>
    </row>
    <row r="65" spans="1:4" x14ac:dyDescent="0.25">
      <c r="A65" s="3" t="s">
        <v>8</v>
      </c>
      <c r="B65" s="63">
        <v>746</v>
      </c>
      <c r="C65" s="67"/>
      <c r="D65" s="16">
        <f t="shared" si="7"/>
        <v>0</v>
      </c>
    </row>
    <row r="66" spans="1:4" x14ac:dyDescent="0.25">
      <c r="A66" s="6" t="s">
        <v>9</v>
      </c>
      <c r="B66" s="17">
        <f>SUM(B60:B65)</f>
        <v>4529</v>
      </c>
      <c r="C66" s="18" t="s">
        <v>23</v>
      </c>
      <c r="D66" s="18">
        <f>SUM(D60:D65)</f>
        <v>0</v>
      </c>
    </row>
    <row r="67" spans="1:4" x14ac:dyDescent="0.25">
      <c r="A67" s="10" t="s">
        <v>16</v>
      </c>
      <c r="B67" s="20" t="s">
        <v>258</v>
      </c>
      <c r="C67" s="2" t="s">
        <v>21</v>
      </c>
      <c r="D67" s="2" t="s">
        <v>22</v>
      </c>
    </row>
    <row r="68" spans="1:4" x14ac:dyDescent="0.25">
      <c r="A68" s="3" t="s">
        <v>3</v>
      </c>
      <c r="B68" s="63">
        <v>0</v>
      </c>
      <c r="C68" s="67"/>
      <c r="D68" s="16">
        <f>B68*C68</f>
        <v>0</v>
      </c>
    </row>
    <row r="69" spans="1:4" x14ac:dyDescent="0.25">
      <c r="A69" s="3" t="s">
        <v>4</v>
      </c>
      <c r="B69" s="63">
        <v>0</v>
      </c>
      <c r="C69" s="67"/>
      <c r="D69" s="16">
        <f t="shared" ref="D69:D73" si="8">B69*C69</f>
        <v>0</v>
      </c>
    </row>
    <row r="70" spans="1:4" x14ac:dyDescent="0.25">
      <c r="A70" s="3" t="s">
        <v>5</v>
      </c>
      <c r="B70" s="63">
        <v>0</v>
      </c>
      <c r="C70" s="67"/>
      <c r="D70" s="16">
        <f t="shared" si="8"/>
        <v>0</v>
      </c>
    </row>
    <row r="71" spans="1:4" x14ac:dyDescent="0.25">
      <c r="A71" s="3" t="s">
        <v>6</v>
      </c>
      <c r="B71" s="63">
        <v>0</v>
      </c>
      <c r="C71" s="67"/>
      <c r="D71" s="16">
        <f t="shared" si="8"/>
        <v>0</v>
      </c>
    </row>
    <row r="72" spans="1:4" x14ac:dyDescent="0.25">
      <c r="A72" s="3" t="s">
        <v>260</v>
      </c>
      <c r="B72" s="63">
        <v>0</v>
      </c>
      <c r="C72" s="67"/>
      <c r="D72" s="16">
        <f t="shared" si="8"/>
        <v>0</v>
      </c>
    </row>
    <row r="73" spans="1:4" x14ac:dyDescent="0.25">
      <c r="A73" s="3" t="s">
        <v>8</v>
      </c>
      <c r="B73" s="63">
        <v>0</v>
      </c>
      <c r="C73" s="67"/>
      <c r="D73" s="16">
        <f t="shared" si="8"/>
        <v>0</v>
      </c>
    </row>
    <row r="74" spans="1:4" x14ac:dyDescent="0.25">
      <c r="A74" s="6" t="s">
        <v>9</v>
      </c>
      <c r="B74" s="17">
        <v>0</v>
      </c>
      <c r="C74" s="18" t="s">
        <v>23</v>
      </c>
      <c r="D74" s="18">
        <f>SUM(D68:D73)</f>
        <v>0</v>
      </c>
    </row>
    <row r="75" spans="1:4" x14ac:dyDescent="0.25">
      <c r="A75" s="10" t="s">
        <v>17</v>
      </c>
      <c r="B75" s="20" t="s">
        <v>258</v>
      </c>
      <c r="C75" s="2" t="s">
        <v>21</v>
      </c>
      <c r="D75" s="2" t="s">
        <v>22</v>
      </c>
    </row>
    <row r="76" spans="1:4" x14ac:dyDescent="0.25">
      <c r="A76" s="3" t="s">
        <v>3</v>
      </c>
      <c r="B76" s="63">
        <v>0</v>
      </c>
      <c r="C76" s="67"/>
      <c r="D76" s="16">
        <f>B76*C76</f>
        <v>0</v>
      </c>
    </row>
    <row r="77" spans="1:4" x14ac:dyDescent="0.25">
      <c r="A77" s="3" t="s">
        <v>4</v>
      </c>
      <c r="B77" s="63">
        <v>0</v>
      </c>
      <c r="C77" s="67"/>
      <c r="D77" s="16">
        <f t="shared" ref="D77:D81" si="9">B77*C77</f>
        <v>0</v>
      </c>
    </row>
    <row r="78" spans="1:4" x14ac:dyDescent="0.25">
      <c r="A78" s="3" t="s">
        <v>5</v>
      </c>
      <c r="B78" s="63">
        <v>0</v>
      </c>
      <c r="C78" s="67"/>
      <c r="D78" s="16">
        <f t="shared" si="9"/>
        <v>0</v>
      </c>
    </row>
    <row r="79" spans="1:4" x14ac:dyDescent="0.25">
      <c r="A79" s="3" t="s">
        <v>6</v>
      </c>
      <c r="B79" s="63">
        <v>0</v>
      </c>
      <c r="C79" s="67"/>
      <c r="D79" s="16">
        <f t="shared" si="9"/>
        <v>0</v>
      </c>
    </row>
    <row r="80" spans="1:4" x14ac:dyDescent="0.25">
      <c r="A80" s="3" t="s">
        <v>260</v>
      </c>
      <c r="B80" s="63">
        <v>0</v>
      </c>
      <c r="C80" s="67"/>
      <c r="D80" s="16">
        <f t="shared" si="9"/>
        <v>0</v>
      </c>
    </row>
    <row r="81" spans="1:4" x14ac:dyDescent="0.25">
      <c r="A81" s="3" t="s">
        <v>8</v>
      </c>
      <c r="B81" s="63">
        <v>0</v>
      </c>
      <c r="C81" s="67"/>
      <c r="D81" s="16">
        <f t="shared" si="9"/>
        <v>0</v>
      </c>
    </row>
    <row r="82" spans="1:4" x14ac:dyDescent="0.25">
      <c r="A82" s="6" t="s">
        <v>9</v>
      </c>
      <c r="B82" s="17">
        <v>0</v>
      </c>
      <c r="C82" s="18" t="s">
        <v>23</v>
      </c>
      <c r="D82" s="18">
        <f>SUM(D76:D81)</f>
        <v>0</v>
      </c>
    </row>
    <row r="83" spans="1:4" x14ac:dyDescent="0.25">
      <c r="A83" s="8" t="s">
        <v>18</v>
      </c>
      <c r="B83" s="20" t="s">
        <v>258</v>
      </c>
      <c r="C83" s="2" t="s">
        <v>21</v>
      </c>
      <c r="D83" s="2" t="s">
        <v>22</v>
      </c>
    </row>
    <row r="84" spans="1:4" x14ac:dyDescent="0.25">
      <c r="A84" s="3" t="s">
        <v>3</v>
      </c>
      <c r="B84" s="63">
        <v>0</v>
      </c>
      <c r="C84" s="67"/>
      <c r="D84" s="16">
        <f>B84*C84</f>
        <v>0</v>
      </c>
    </row>
    <row r="85" spans="1:4" x14ac:dyDescent="0.25">
      <c r="A85" s="3" t="s">
        <v>4</v>
      </c>
      <c r="B85" s="63">
        <v>0</v>
      </c>
      <c r="C85" s="67"/>
      <c r="D85" s="16">
        <f t="shared" ref="D85:D89" si="10">B85*C85</f>
        <v>0</v>
      </c>
    </row>
    <row r="86" spans="1:4" x14ac:dyDescent="0.25">
      <c r="A86" s="3" t="s">
        <v>5</v>
      </c>
      <c r="B86" s="63">
        <v>0</v>
      </c>
      <c r="C86" s="67"/>
      <c r="D86" s="16">
        <f t="shared" si="10"/>
        <v>0</v>
      </c>
    </row>
    <row r="87" spans="1:4" x14ac:dyDescent="0.25">
      <c r="A87" s="3" t="s">
        <v>6</v>
      </c>
      <c r="B87" s="63">
        <v>0</v>
      </c>
      <c r="C87" s="67"/>
      <c r="D87" s="16">
        <f t="shared" si="10"/>
        <v>0</v>
      </c>
    </row>
    <row r="88" spans="1:4" x14ac:dyDescent="0.25">
      <c r="A88" s="3" t="s">
        <v>7</v>
      </c>
      <c r="B88" s="63">
        <v>0</v>
      </c>
      <c r="C88" s="67"/>
      <c r="D88" s="16">
        <f t="shared" si="10"/>
        <v>0</v>
      </c>
    </row>
    <row r="89" spans="1:4" x14ac:dyDescent="0.25">
      <c r="A89" s="3" t="s">
        <v>8</v>
      </c>
      <c r="B89" s="63">
        <v>0</v>
      </c>
      <c r="C89" s="67"/>
      <c r="D89" s="16">
        <f t="shared" si="10"/>
        <v>0</v>
      </c>
    </row>
    <row r="90" spans="1:4" x14ac:dyDescent="0.25">
      <c r="A90" s="6" t="s">
        <v>9</v>
      </c>
      <c r="B90" s="17">
        <v>0</v>
      </c>
      <c r="C90" s="18" t="s">
        <v>23</v>
      </c>
      <c r="D90" s="18">
        <f>SUM(D84:D89)</f>
        <v>0</v>
      </c>
    </row>
    <row r="91" spans="1:4" x14ac:dyDescent="0.25">
      <c r="A91" s="10" t="s">
        <v>19</v>
      </c>
      <c r="B91" s="20" t="s">
        <v>258</v>
      </c>
      <c r="C91" s="2" t="s">
        <v>21</v>
      </c>
      <c r="D91" s="2" t="s">
        <v>22</v>
      </c>
    </row>
    <row r="92" spans="1:4" x14ac:dyDescent="0.25">
      <c r="A92" s="3" t="s">
        <v>3</v>
      </c>
      <c r="B92" s="63">
        <v>0</v>
      </c>
      <c r="C92" s="67"/>
      <c r="D92" s="16">
        <f>B92*C92</f>
        <v>0</v>
      </c>
    </row>
    <row r="93" spans="1:4" x14ac:dyDescent="0.25">
      <c r="A93" s="3" t="s">
        <v>4</v>
      </c>
      <c r="B93" s="63">
        <v>0</v>
      </c>
      <c r="C93" s="67"/>
      <c r="D93" s="16">
        <f t="shared" ref="D93:D97" si="11">B93*C93</f>
        <v>0</v>
      </c>
    </row>
    <row r="94" spans="1:4" x14ac:dyDescent="0.25">
      <c r="A94" s="3" t="s">
        <v>5</v>
      </c>
      <c r="B94" s="63">
        <v>0</v>
      </c>
      <c r="C94" s="67"/>
      <c r="D94" s="16">
        <f>B94*C94</f>
        <v>0</v>
      </c>
    </row>
    <row r="95" spans="1:4" x14ac:dyDescent="0.25">
      <c r="A95" s="3" t="s">
        <v>6</v>
      </c>
      <c r="B95" s="63">
        <v>0</v>
      </c>
      <c r="C95" s="67"/>
      <c r="D95" s="16">
        <f t="shared" si="11"/>
        <v>0</v>
      </c>
    </row>
    <row r="96" spans="1:4" x14ac:dyDescent="0.25">
      <c r="A96" s="3" t="s">
        <v>260</v>
      </c>
      <c r="B96" s="63">
        <v>0</v>
      </c>
      <c r="C96" s="67"/>
      <c r="D96" s="16">
        <f t="shared" si="11"/>
        <v>0</v>
      </c>
    </row>
    <row r="97" spans="1:4" x14ac:dyDescent="0.25">
      <c r="A97" s="3" t="s">
        <v>8</v>
      </c>
      <c r="B97" s="63">
        <v>0</v>
      </c>
      <c r="C97" s="67"/>
      <c r="D97" s="16">
        <f t="shared" si="11"/>
        <v>0</v>
      </c>
    </row>
    <row r="98" spans="1:4" x14ac:dyDescent="0.25">
      <c r="A98" s="3" t="s">
        <v>9</v>
      </c>
      <c r="B98" s="17">
        <v>0</v>
      </c>
      <c r="C98" s="18" t="s">
        <v>23</v>
      </c>
      <c r="D98" s="18">
        <f>SUM(D92:D97)</f>
        <v>0</v>
      </c>
    </row>
    <row r="99" spans="1:4" x14ac:dyDescent="0.25">
      <c r="A99" s="12" t="s">
        <v>9</v>
      </c>
      <c r="B99" s="21">
        <f>B98+B90+B82+B74+B66+B58+B50+B42+B34+B26+B18+B10</f>
        <v>18326</v>
      </c>
      <c r="C99" s="74">
        <f>D98+D90+D82+D74+D66+D58+D50+D42+D34+D26+D18+D10</f>
        <v>0</v>
      </c>
      <c r="D99" s="74"/>
    </row>
    <row r="100" spans="1:4" x14ac:dyDescent="0.25">
      <c r="A100" s="73" t="s">
        <v>24</v>
      </c>
      <c r="B100" s="73"/>
      <c r="C100" s="74">
        <f>C99*2%</f>
        <v>0</v>
      </c>
      <c r="D100" s="74"/>
    </row>
    <row r="101" spans="1:4" x14ac:dyDescent="0.25">
      <c r="A101" s="73" t="s">
        <v>25</v>
      </c>
      <c r="B101" s="73"/>
      <c r="C101" s="74">
        <f>C99+C100</f>
        <v>0</v>
      </c>
      <c r="D101" s="74"/>
    </row>
    <row r="102" spans="1:4" x14ac:dyDescent="0.25">
      <c r="A102" s="73" t="s">
        <v>26</v>
      </c>
      <c r="B102" s="73"/>
      <c r="C102" s="74">
        <f>C101*12</f>
        <v>0</v>
      </c>
      <c r="D102" s="74"/>
    </row>
  </sheetData>
  <sheetProtection algorithmName="SHA-512" hashValue="af0YqqdVKk4RH5uvekzFtux9sTVU9yzd3vHbHRhn5EKnlkkAMFgEdqchjKUqk1N/mJjZfMOyqwOKhzZeMydLTw==" saltValue="gBSk2+6ITOq/oO7wSeELKg==" spinCount="100000" sheet="1" objects="1" scenarios="1"/>
  <mergeCells count="9">
    <mergeCell ref="A101:B101"/>
    <mergeCell ref="C101:D101"/>
    <mergeCell ref="A102:B102"/>
    <mergeCell ref="C102:D102"/>
    <mergeCell ref="A1:D1"/>
    <mergeCell ref="C2:D2"/>
    <mergeCell ref="C99:D99"/>
    <mergeCell ref="A100:B100"/>
    <mergeCell ref="C100:D100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4" sqref="C4"/>
    </sheetView>
  </sheetViews>
  <sheetFormatPr defaultRowHeight="15" x14ac:dyDescent="0.25"/>
  <cols>
    <col min="1" max="1" width="14.85546875" customWidth="1"/>
    <col min="2" max="2" width="20.140625" customWidth="1"/>
    <col min="3" max="3" width="17.28515625" customWidth="1"/>
    <col min="4" max="4" width="25.7109375" customWidth="1"/>
  </cols>
  <sheetData>
    <row r="1" spans="1:4" x14ac:dyDescent="0.25">
      <c r="A1" s="75" t="s">
        <v>29</v>
      </c>
      <c r="B1" s="75"/>
      <c r="C1" s="75"/>
      <c r="D1" s="75"/>
    </row>
    <row r="2" spans="1:4" ht="24" x14ac:dyDescent="0.25">
      <c r="A2" s="1" t="s">
        <v>0</v>
      </c>
      <c r="B2" s="15" t="s">
        <v>27</v>
      </c>
      <c r="C2" s="76" t="s">
        <v>20</v>
      </c>
      <c r="D2" s="76"/>
    </row>
    <row r="3" spans="1:4" x14ac:dyDescent="0.25">
      <c r="A3" s="14" t="s">
        <v>2</v>
      </c>
      <c r="B3" s="15" t="s">
        <v>1</v>
      </c>
      <c r="C3" s="2" t="s">
        <v>21</v>
      </c>
      <c r="D3" s="2" t="s">
        <v>22</v>
      </c>
    </row>
    <row r="4" spans="1:4" x14ac:dyDescent="0.25">
      <c r="A4" s="3" t="s">
        <v>3</v>
      </c>
      <c r="B4" s="63">
        <v>37</v>
      </c>
      <c r="C4" s="67"/>
      <c r="D4" s="16">
        <f>B4*C4</f>
        <v>0</v>
      </c>
    </row>
    <row r="5" spans="1:4" x14ac:dyDescent="0.25">
      <c r="A5" s="3" t="s">
        <v>4</v>
      </c>
      <c r="B5" s="63">
        <v>0</v>
      </c>
      <c r="C5" s="67"/>
      <c r="D5" s="16">
        <f t="shared" ref="D5:D9" si="0">B5*C5</f>
        <v>0</v>
      </c>
    </row>
    <row r="6" spans="1:4" x14ac:dyDescent="0.25">
      <c r="A6" s="3" t="s">
        <v>5</v>
      </c>
      <c r="B6" s="63">
        <v>957</v>
      </c>
      <c r="C6" s="67"/>
      <c r="D6" s="16">
        <f t="shared" si="0"/>
        <v>0</v>
      </c>
    </row>
    <row r="7" spans="1:4" x14ac:dyDescent="0.25">
      <c r="A7" s="3" t="s">
        <v>6</v>
      </c>
      <c r="B7" s="63">
        <v>319</v>
      </c>
      <c r="C7" s="67"/>
      <c r="D7" s="16">
        <f t="shared" si="0"/>
        <v>0</v>
      </c>
    </row>
    <row r="8" spans="1:4" x14ac:dyDescent="0.25">
      <c r="A8" s="3" t="s">
        <v>260</v>
      </c>
      <c r="B8" s="63">
        <v>27</v>
      </c>
      <c r="C8" s="67"/>
      <c r="D8" s="16">
        <f t="shared" si="0"/>
        <v>0</v>
      </c>
    </row>
    <row r="9" spans="1:4" x14ac:dyDescent="0.25">
      <c r="A9" s="3" t="s">
        <v>8</v>
      </c>
      <c r="B9" s="63">
        <v>0</v>
      </c>
      <c r="C9" s="67"/>
      <c r="D9" s="16">
        <f t="shared" si="0"/>
        <v>0</v>
      </c>
    </row>
    <row r="10" spans="1:4" x14ac:dyDescent="0.25">
      <c r="A10" s="6" t="s">
        <v>9</v>
      </c>
      <c r="B10" s="17">
        <f>SUM(B4:B9)</f>
        <v>1340</v>
      </c>
      <c r="C10" s="18" t="s">
        <v>23</v>
      </c>
      <c r="D10" s="18">
        <f>SUM(D4:D9)</f>
        <v>0</v>
      </c>
    </row>
    <row r="11" spans="1:4" x14ac:dyDescent="0.25">
      <c r="A11" s="73" t="s">
        <v>25</v>
      </c>
      <c r="B11" s="73"/>
      <c r="C11" s="74">
        <f>D10</f>
        <v>0</v>
      </c>
      <c r="D11" s="74"/>
    </row>
    <row r="12" spans="1:4" x14ac:dyDescent="0.25">
      <c r="A12" s="73" t="s">
        <v>26</v>
      </c>
      <c r="B12" s="73"/>
      <c r="C12" s="74">
        <f>C11*12</f>
        <v>0</v>
      </c>
      <c r="D12" s="74"/>
    </row>
  </sheetData>
  <sheetProtection algorithmName="SHA-512" hashValue="01UG0b/2njwlu4HjdjUHv2HXUzwGmzRTqmSbqc7d8WGpmpmUN5RqUfHBdp0F3fLxi8kGy8uSdngTXWXzEkyEcw==" saltValue="pl98sPhntJyakyPF9lJQdg==" spinCount="100000" sheet="1" objects="1" scenarios="1"/>
  <mergeCells count="6">
    <mergeCell ref="A1:D1"/>
    <mergeCell ref="C2:D2"/>
    <mergeCell ref="A11:B11"/>
    <mergeCell ref="C11:D11"/>
    <mergeCell ref="A12:B12"/>
    <mergeCell ref="C12:D1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workbookViewId="0">
      <selection activeCell="H20" sqref="H20"/>
    </sheetView>
  </sheetViews>
  <sheetFormatPr defaultRowHeight="15" x14ac:dyDescent="0.25"/>
  <cols>
    <col min="1" max="1" width="60.85546875" customWidth="1"/>
    <col min="2" max="2" width="12.85546875" customWidth="1"/>
    <col min="3" max="3" width="15.5703125" style="23" customWidth="1"/>
  </cols>
  <sheetData>
    <row r="1" spans="1:3" ht="25.5" x14ac:dyDescent="0.25">
      <c r="A1" s="56" t="s">
        <v>45</v>
      </c>
      <c r="B1" s="57" t="s">
        <v>46</v>
      </c>
      <c r="C1" s="58" t="s">
        <v>255</v>
      </c>
    </row>
    <row r="2" spans="1:3" x14ac:dyDescent="0.25">
      <c r="A2" s="59" t="s">
        <v>47</v>
      </c>
      <c r="B2" s="60" t="s">
        <v>48</v>
      </c>
      <c r="C2" s="61"/>
    </row>
    <row r="3" spans="1:3" x14ac:dyDescent="0.25">
      <c r="A3" s="59" t="s">
        <v>49</v>
      </c>
      <c r="B3" s="60" t="s">
        <v>50</v>
      </c>
      <c r="C3" s="61"/>
    </row>
    <row r="4" spans="1:3" x14ac:dyDescent="0.25">
      <c r="A4" s="59" t="s">
        <v>51</v>
      </c>
      <c r="B4" s="60" t="s">
        <v>52</v>
      </c>
      <c r="C4" s="61"/>
    </row>
    <row r="5" spans="1:3" x14ac:dyDescent="0.25">
      <c r="A5" s="59" t="s">
        <v>53</v>
      </c>
      <c r="B5" s="60" t="s">
        <v>54</v>
      </c>
      <c r="C5" s="61"/>
    </row>
    <row r="6" spans="1:3" x14ac:dyDescent="0.25">
      <c r="A6" s="59" t="s">
        <v>55</v>
      </c>
      <c r="B6" s="60" t="s">
        <v>56</v>
      </c>
      <c r="C6" s="61"/>
    </row>
    <row r="7" spans="1:3" x14ac:dyDescent="0.25">
      <c r="A7" s="59" t="s">
        <v>57</v>
      </c>
      <c r="B7" s="60" t="s">
        <v>58</v>
      </c>
      <c r="C7" s="61"/>
    </row>
    <row r="8" spans="1:3" x14ac:dyDescent="0.25">
      <c r="A8" s="59" t="s">
        <v>59</v>
      </c>
      <c r="B8" s="60" t="s">
        <v>60</v>
      </c>
      <c r="C8" s="61"/>
    </row>
    <row r="9" spans="1:3" x14ac:dyDescent="0.25">
      <c r="A9" s="59" t="s">
        <v>61</v>
      </c>
      <c r="B9" s="60" t="s">
        <v>62</v>
      </c>
      <c r="C9" s="61"/>
    </row>
    <row r="10" spans="1:3" x14ac:dyDescent="0.25">
      <c r="A10" s="59" t="s">
        <v>63</v>
      </c>
      <c r="B10" s="60" t="s">
        <v>48</v>
      </c>
      <c r="C10" s="61"/>
    </row>
    <row r="11" spans="1:3" x14ac:dyDescent="0.25">
      <c r="A11" s="59" t="s">
        <v>64</v>
      </c>
      <c r="B11" s="60" t="s">
        <v>54</v>
      </c>
      <c r="C11" s="61"/>
    </row>
    <row r="12" spans="1:3" x14ac:dyDescent="0.25">
      <c r="A12" s="59" t="s">
        <v>65</v>
      </c>
      <c r="B12" s="60" t="s">
        <v>54</v>
      </c>
      <c r="C12" s="61"/>
    </row>
    <row r="13" spans="1:3" x14ac:dyDescent="0.25">
      <c r="A13" s="59" t="s">
        <v>66</v>
      </c>
      <c r="B13" s="60" t="s">
        <v>67</v>
      </c>
      <c r="C13" s="61"/>
    </row>
    <row r="14" spans="1:3" x14ac:dyDescent="0.25">
      <c r="A14" s="59" t="s">
        <v>68</v>
      </c>
      <c r="B14" s="60" t="s">
        <v>67</v>
      </c>
      <c r="C14" s="61"/>
    </row>
    <row r="15" spans="1:3" x14ac:dyDescent="0.25">
      <c r="A15" s="59" t="s">
        <v>69</v>
      </c>
      <c r="B15" s="60" t="s">
        <v>67</v>
      </c>
      <c r="C15" s="61"/>
    </row>
    <row r="16" spans="1:3" x14ac:dyDescent="0.25">
      <c r="A16" s="59" t="s">
        <v>70</v>
      </c>
      <c r="B16" s="60" t="s">
        <v>71</v>
      </c>
      <c r="C16" s="61"/>
    </row>
    <row r="17" spans="1:3" x14ac:dyDescent="0.25">
      <c r="A17" s="59" t="s">
        <v>72</v>
      </c>
      <c r="B17" s="60" t="s">
        <v>73</v>
      </c>
      <c r="C17" s="61"/>
    </row>
    <row r="18" spans="1:3" x14ac:dyDescent="0.25">
      <c r="A18" s="59" t="s">
        <v>74</v>
      </c>
      <c r="B18" s="60" t="s">
        <v>73</v>
      </c>
      <c r="C18" s="61"/>
    </row>
    <row r="19" spans="1:3" x14ac:dyDescent="0.25">
      <c r="A19" s="59" t="s">
        <v>75</v>
      </c>
      <c r="B19" s="60" t="s">
        <v>76</v>
      </c>
      <c r="C19" s="61"/>
    </row>
    <row r="20" spans="1:3" x14ac:dyDescent="0.25">
      <c r="A20" s="59" t="s">
        <v>77</v>
      </c>
      <c r="B20" s="60" t="s">
        <v>76</v>
      </c>
      <c r="C20" s="61"/>
    </row>
    <row r="21" spans="1:3" x14ac:dyDescent="0.25">
      <c r="A21" s="59" t="s">
        <v>78</v>
      </c>
      <c r="B21" s="60" t="s">
        <v>73</v>
      </c>
      <c r="C21" s="61"/>
    </row>
    <row r="22" spans="1:3" x14ac:dyDescent="0.25">
      <c r="A22" s="59" t="s">
        <v>79</v>
      </c>
      <c r="B22" s="60" t="s">
        <v>80</v>
      </c>
      <c r="C22" s="61"/>
    </row>
    <row r="23" spans="1:3" x14ac:dyDescent="0.25">
      <c r="A23" s="59" t="s">
        <v>81</v>
      </c>
      <c r="B23" s="60" t="s">
        <v>80</v>
      </c>
      <c r="C23" s="61"/>
    </row>
    <row r="24" spans="1:3" x14ac:dyDescent="0.25">
      <c r="A24" s="59" t="s">
        <v>82</v>
      </c>
      <c r="B24" s="60" t="s">
        <v>80</v>
      </c>
      <c r="C24" s="61"/>
    </row>
    <row r="25" spans="1:3" x14ac:dyDescent="0.25">
      <c r="A25" s="59" t="s">
        <v>83</v>
      </c>
      <c r="B25" s="60" t="s">
        <v>54</v>
      </c>
      <c r="C25" s="61"/>
    </row>
    <row r="26" spans="1:3" x14ac:dyDescent="0.25">
      <c r="A26" s="59" t="s">
        <v>84</v>
      </c>
      <c r="B26" s="60" t="s">
        <v>85</v>
      </c>
      <c r="C26" s="61"/>
    </row>
    <row r="27" spans="1:3" x14ac:dyDescent="0.25">
      <c r="A27" s="59" t="s">
        <v>86</v>
      </c>
      <c r="B27" s="60" t="s">
        <v>87</v>
      </c>
      <c r="C27" s="61"/>
    </row>
    <row r="28" spans="1:3" ht="25.5" x14ac:dyDescent="0.25">
      <c r="A28" s="59" t="s">
        <v>88</v>
      </c>
      <c r="B28" s="60" t="s">
        <v>87</v>
      </c>
      <c r="C28" s="61"/>
    </row>
    <row r="29" spans="1:3" x14ac:dyDescent="0.25">
      <c r="A29" s="59" t="s">
        <v>89</v>
      </c>
      <c r="B29" s="60" t="s">
        <v>87</v>
      </c>
      <c r="C29" s="61"/>
    </row>
    <row r="30" spans="1:3" x14ac:dyDescent="0.25">
      <c r="A30" s="59" t="s">
        <v>90</v>
      </c>
      <c r="B30" s="60" t="s">
        <v>48</v>
      </c>
      <c r="C30" s="61"/>
    </row>
    <row r="31" spans="1:3" x14ac:dyDescent="0.25">
      <c r="A31" s="59" t="s">
        <v>91</v>
      </c>
      <c r="B31" s="60" t="s">
        <v>87</v>
      </c>
      <c r="C31" s="61"/>
    </row>
    <row r="32" spans="1:3" ht="25.5" x14ac:dyDescent="0.25">
      <c r="A32" s="59" t="s">
        <v>92</v>
      </c>
      <c r="B32" s="60" t="s">
        <v>48</v>
      </c>
      <c r="C32" s="61"/>
    </row>
    <row r="33" spans="1:3" ht="25.5" x14ac:dyDescent="0.25">
      <c r="A33" s="59" t="s">
        <v>93</v>
      </c>
      <c r="B33" s="60" t="s">
        <v>87</v>
      </c>
      <c r="C33" s="61"/>
    </row>
    <row r="34" spans="1:3" x14ac:dyDescent="0.25">
      <c r="A34" s="59" t="s">
        <v>94</v>
      </c>
      <c r="B34" s="60" t="s">
        <v>48</v>
      </c>
      <c r="C34" s="61"/>
    </row>
    <row r="35" spans="1:3" ht="25.5" x14ac:dyDescent="0.25">
      <c r="A35" s="59" t="s">
        <v>95</v>
      </c>
      <c r="B35" s="60" t="s">
        <v>48</v>
      </c>
      <c r="C35" s="61"/>
    </row>
    <row r="36" spans="1:3" x14ac:dyDescent="0.25">
      <c r="A36" s="59" t="s">
        <v>96</v>
      </c>
      <c r="B36" s="60" t="s">
        <v>48</v>
      </c>
      <c r="C36" s="61"/>
    </row>
    <row r="37" spans="1:3" ht="38.25" x14ac:dyDescent="0.25">
      <c r="A37" s="59" t="s">
        <v>97</v>
      </c>
      <c r="B37" s="60" t="s">
        <v>48</v>
      </c>
      <c r="C37" s="61"/>
    </row>
    <row r="38" spans="1:3" ht="25.5" x14ac:dyDescent="0.25">
      <c r="A38" s="59" t="s">
        <v>98</v>
      </c>
      <c r="B38" s="60" t="s">
        <v>48</v>
      </c>
      <c r="C38" s="61"/>
    </row>
    <row r="39" spans="1:3" ht="38.25" x14ac:dyDescent="0.25">
      <c r="A39" s="59" t="s">
        <v>99</v>
      </c>
      <c r="B39" s="60" t="s">
        <v>48</v>
      </c>
      <c r="C39" s="61"/>
    </row>
    <row r="40" spans="1:3" ht="51" x14ac:dyDescent="0.25">
      <c r="A40" s="59" t="s">
        <v>100</v>
      </c>
      <c r="B40" s="60" t="s">
        <v>48</v>
      </c>
      <c r="C40" s="61"/>
    </row>
    <row r="41" spans="1:3" x14ac:dyDescent="0.25">
      <c r="A41" s="59" t="s">
        <v>101</v>
      </c>
      <c r="B41" s="60" t="s">
        <v>102</v>
      </c>
      <c r="C41" s="61"/>
    </row>
    <row r="42" spans="1:3" x14ac:dyDescent="0.25">
      <c r="A42" s="59" t="s">
        <v>103</v>
      </c>
      <c r="B42" s="60" t="s">
        <v>104</v>
      </c>
      <c r="C42" s="61"/>
    </row>
    <row r="43" spans="1:3" x14ac:dyDescent="0.25">
      <c r="A43" s="59" t="s">
        <v>105</v>
      </c>
      <c r="B43" s="60" t="s">
        <v>104</v>
      </c>
      <c r="C43" s="61"/>
    </row>
    <row r="44" spans="1:3" x14ac:dyDescent="0.25">
      <c r="A44" s="59" t="s">
        <v>106</v>
      </c>
      <c r="B44" s="60" t="s">
        <v>107</v>
      </c>
      <c r="C44" s="61"/>
    </row>
    <row r="45" spans="1:3" x14ac:dyDescent="0.25">
      <c r="A45" s="59" t="s">
        <v>108</v>
      </c>
      <c r="B45" s="60" t="s">
        <v>104</v>
      </c>
      <c r="C45" s="61"/>
    </row>
    <row r="46" spans="1:3" x14ac:dyDescent="0.25">
      <c r="A46" s="59" t="s">
        <v>109</v>
      </c>
      <c r="B46" s="60" t="s">
        <v>107</v>
      </c>
      <c r="C46" s="61"/>
    </row>
    <row r="47" spans="1:3" x14ac:dyDescent="0.25">
      <c r="A47" s="59" t="s">
        <v>110</v>
      </c>
      <c r="B47" s="60" t="s">
        <v>111</v>
      </c>
      <c r="C47" s="61"/>
    </row>
    <row r="48" spans="1:3" x14ac:dyDescent="0.25">
      <c r="A48" s="59" t="s">
        <v>112</v>
      </c>
      <c r="B48" s="60" t="s">
        <v>104</v>
      </c>
      <c r="C48" s="61"/>
    </row>
    <row r="49" spans="1:3" ht="25.5" x14ac:dyDescent="0.25">
      <c r="A49" s="59" t="s">
        <v>113</v>
      </c>
      <c r="B49" s="60" t="s">
        <v>104</v>
      </c>
      <c r="C49" s="61"/>
    </row>
    <row r="50" spans="1:3" x14ac:dyDescent="0.25">
      <c r="A50" s="59" t="s">
        <v>114</v>
      </c>
      <c r="B50" s="60" t="s">
        <v>87</v>
      </c>
      <c r="C50" s="61"/>
    </row>
    <row r="51" spans="1:3" x14ac:dyDescent="0.25">
      <c r="A51" s="59" t="s">
        <v>115</v>
      </c>
      <c r="B51" s="60" t="s">
        <v>87</v>
      </c>
      <c r="C51" s="61"/>
    </row>
    <row r="52" spans="1:3" ht="25.5" x14ac:dyDescent="0.25">
      <c r="A52" s="59" t="s">
        <v>116</v>
      </c>
      <c r="B52" s="60" t="s">
        <v>48</v>
      </c>
      <c r="C52" s="61"/>
    </row>
    <row r="53" spans="1:3" ht="38.25" x14ac:dyDescent="0.25">
      <c r="A53" s="59" t="s">
        <v>117</v>
      </c>
      <c r="B53" s="60" t="s">
        <v>48</v>
      </c>
      <c r="C53" s="61"/>
    </row>
    <row r="54" spans="1:3" ht="25.5" x14ac:dyDescent="0.25">
      <c r="A54" s="59" t="s">
        <v>118</v>
      </c>
      <c r="B54" s="60" t="s">
        <v>87</v>
      </c>
      <c r="C54" s="61"/>
    </row>
    <row r="55" spans="1:3" x14ac:dyDescent="0.25">
      <c r="A55" s="59" t="s">
        <v>119</v>
      </c>
      <c r="B55" s="60" t="s">
        <v>87</v>
      </c>
      <c r="C55" s="61"/>
    </row>
    <row r="56" spans="1:3" x14ac:dyDescent="0.25">
      <c r="A56" s="59" t="s">
        <v>120</v>
      </c>
      <c r="B56" s="60" t="s">
        <v>121</v>
      </c>
      <c r="C56" s="61"/>
    </row>
    <row r="57" spans="1:3" x14ac:dyDescent="0.25">
      <c r="A57" s="59" t="s">
        <v>122</v>
      </c>
      <c r="B57" s="60" t="s">
        <v>48</v>
      </c>
      <c r="C57" s="61"/>
    </row>
    <row r="58" spans="1:3" x14ac:dyDescent="0.25">
      <c r="A58" s="59" t="s">
        <v>123</v>
      </c>
      <c r="B58" s="60" t="s">
        <v>124</v>
      </c>
      <c r="C58" s="61"/>
    </row>
    <row r="59" spans="1:3" ht="25.5" x14ac:dyDescent="0.25">
      <c r="A59" s="59" t="s">
        <v>125</v>
      </c>
      <c r="B59" s="60" t="s">
        <v>48</v>
      </c>
      <c r="C59" s="61"/>
    </row>
    <row r="60" spans="1:3" x14ac:dyDescent="0.25">
      <c r="A60" s="59" t="s">
        <v>126</v>
      </c>
      <c r="B60" s="60" t="s">
        <v>127</v>
      </c>
      <c r="C60" s="61"/>
    </row>
    <row r="61" spans="1:3" ht="25.5" x14ac:dyDescent="0.25">
      <c r="A61" s="59" t="s">
        <v>128</v>
      </c>
      <c r="B61" s="60" t="s">
        <v>87</v>
      </c>
      <c r="C61" s="61"/>
    </row>
    <row r="62" spans="1:3" ht="25.5" x14ac:dyDescent="0.25">
      <c r="A62" s="59" t="s">
        <v>129</v>
      </c>
      <c r="B62" s="60" t="s">
        <v>48</v>
      </c>
      <c r="C62" s="61"/>
    </row>
    <row r="63" spans="1:3" ht="38.25" x14ac:dyDescent="0.25">
      <c r="A63" s="59" t="s">
        <v>130</v>
      </c>
      <c r="B63" s="60" t="s">
        <v>48</v>
      </c>
      <c r="C63" s="61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D18" sqref="D18:D20"/>
    </sheetView>
  </sheetViews>
  <sheetFormatPr defaultRowHeight="15" x14ac:dyDescent="0.25"/>
  <cols>
    <col min="1" max="1" width="37.140625" bestFit="1" customWidth="1"/>
    <col min="2" max="2" width="12.5703125" bestFit="1" customWidth="1"/>
    <col min="3" max="3" width="18.5703125" style="23" customWidth="1"/>
    <col min="4" max="4" width="31" style="23" customWidth="1"/>
  </cols>
  <sheetData>
    <row r="1" spans="1:4" ht="36" customHeight="1" x14ac:dyDescent="0.25">
      <c r="A1" s="81" t="s">
        <v>31</v>
      </c>
      <c r="B1" s="75" t="s">
        <v>37</v>
      </c>
      <c r="C1" s="75"/>
      <c r="D1" s="75"/>
    </row>
    <row r="2" spans="1:4" ht="24" x14ac:dyDescent="0.25">
      <c r="A2" s="81"/>
      <c r="B2" s="26" t="s">
        <v>32</v>
      </c>
      <c r="C2" s="5" t="s">
        <v>38</v>
      </c>
      <c r="D2" s="5" t="s">
        <v>39</v>
      </c>
    </row>
    <row r="3" spans="1:4" x14ac:dyDescent="0.25">
      <c r="A3" s="31" t="s">
        <v>35</v>
      </c>
      <c r="B3" s="32">
        <v>1</v>
      </c>
      <c r="C3" s="68"/>
      <c r="D3" s="27">
        <f>B3*C3</f>
        <v>0</v>
      </c>
    </row>
    <row r="4" spans="1:4" x14ac:dyDescent="0.25">
      <c r="A4" s="31" t="s">
        <v>9</v>
      </c>
      <c r="B4" s="32">
        <v>1</v>
      </c>
      <c r="C4" s="28"/>
      <c r="D4" s="29">
        <f>D3</f>
        <v>0</v>
      </c>
    </row>
    <row r="6" spans="1:4" ht="36" customHeight="1" x14ac:dyDescent="0.25">
      <c r="A6" s="81" t="s">
        <v>31</v>
      </c>
      <c r="B6" s="75" t="s">
        <v>37</v>
      </c>
      <c r="C6" s="75"/>
      <c r="D6" s="75"/>
    </row>
    <row r="7" spans="1:4" ht="24" x14ac:dyDescent="0.25">
      <c r="A7" s="81"/>
      <c r="B7" s="26" t="s">
        <v>40</v>
      </c>
      <c r="C7" s="5" t="s">
        <v>38</v>
      </c>
      <c r="D7" s="5" t="s">
        <v>39</v>
      </c>
    </row>
    <row r="8" spans="1:4" x14ac:dyDescent="0.25">
      <c r="A8" s="31" t="s">
        <v>33</v>
      </c>
      <c r="B8" s="32">
        <v>1</v>
      </c>
      <c r="C8" s="68"/>
      <c r="D8" s="27">
        <f>B8*C8</f>
        <v>0</v>
      </c>
    </row>
    <row r="9" spans="1:4" x14ac:dyDescent="0.25">
      <c r="A9" s="31" t="s">
        <v>34</v>
      </c>
      <c r="B9" s="32">
        <v>1</v>
      </c>
      <c r="C9" s="68"/>
      <c r="D9" s="27">
        <f t="shared" ref="D9" si="0">B9*C9</f>
        <v>0</v>
      </c>
    </row>
    <row r="10" spans="1:4" x14ac:dyDescent="0.25">
      <c r="A10" s="31" t="s">
        <v>35</v>
      </c>
      <c r="B10" s="32">
        <v>5</v>
      </c>
      <c r="C10" s="68"/>
      <c r="D10" s="27">
        <f>B10*C10</f>
        <v>0</v>
      </c>
    </row>
    <row r="11" spans="1:4" x14ac:dyDescent="0.25">
      <c r="A11" s="31" t="s">
        <v>36</v>
      </c>
      <c r="B11" s="32">
        <v>2</v>
      </c>
      <c r="C11" s="68"/>
      <c r="D11" s="27">
        <f>B11*C11</f>
        <v>0</v>
      </c>
    </row>
    <row r="12" spans="1:4" x14ac:dyDescent="0.25">
      <c r="A12" s="31" t="s">
        <v>9</v>
      </c>
      <c r="B12" s="33">
        <v>9</v>
      </c>
      <c r="C12" s="28"/>
      <c r="D12" s="29">
        <f>SUM(D8:D11)</f>
        <v>0</v>
      </c>
    </row>
    <row r="14" spans="1:4" x14ac:dyDescent="0.25">
      <c r="A14" s="77" t="s">
        <v>41</v>
      </c>
      <c r="B14" s="77"/>
      <c r="C14" s="77"/>
      <c r="D14" s="34">
        <f>D4+D12</f>
        <v>0</v>
      </c>
    </row>
    <row r="16" spans="1:4" ht="36" customHeight="1" x14ac:dyDescent="0.25">
      <c r="A16" s="81" t="s">
        <v>31</v>
      </c>
      <c r="B16" s="75" t="s">
        <v>42</v>
      </c>
      <c r="C16" s="75"/>
      <c r="D16" s="75"/>
    </row>
    <row r="17" spans="1:4" ht="24" x14ac:dyDescent="0.25">
      <c r="A17" s="81"/>
      <c r="B17" s="26" t="s">
        <v>32</v>
      </c>
      <c r="C17" s="5" t="s">
        <v>38</v>
      </c>
      <c r="D17" s="5" t="s">
        <v>39</v>
      </c>
    </row>
    <row r="18" spans="1:4" x14ac:dyDescent="0.25">
      <c r="A18" s="31" t="s">
        <v>34</v>
      </c>
      <c r="B18" s="32">
        <v>1</v>
      </c>
      <c r="C18" s="68"/>
      <c r="D18" s="27">
        <f>B18*C18</f>
        <v>0</v>
      </c>
    </row>
    <row r="19" spans="1:4" x14ac:dyDescent="0.25">
      <c r="A19" s="31" t="s">
        <v>35</v>
      </c>
      <c r="B19" s="32">
        <v>1</v>
      </c>
      <c r="C19" s="68"/>
      <c r="D19" s="27">
        <f>B19*C19</f>
        <v>0</v>
      </c>
    </row>
    <row r="20" spans="1:4" x14ac:dyDescent="0.25">
      <c r="A20" s="31" t="s">
        <v>36</v>
      </c>
      <c r="B20" s="32">
        <v>1</v>
      </c>
      <c r="C20" s="68"/>
      <c r="D20" s="27">
        <f>B20*C20</f>
        <v>0</v>
      </c>
    </row>
    <row r="21" spans="1:4" x14ac:dyDescent="0.25">
      <c r="A21" s="31" t="s">
        <v>9</v>
      </c>
      <c r="B21" s="33">
        <v>3</v>
      </c>
      <c r="D21" s="29">
        <f>SUM(D18:D20)</f>
        <v>0</v>
      </c>
    </row>
    <row r="23" spans="1:4" x14ac:dyDescent="0.25">
      <c r="A23" s="77" t="s">
        <v>43</v>
      </c>
      <c r="B23" s="77"/>
      <c r="C23" s="77"/>
      <c r="D23" s="34">
        <f>D21</f>
        <v>0</v>
      </c>
    </row>
    <row r="24" spans="1:4" x14ac:dyDescent="0.25">
      <c r="A24" s="25"/>
    </row>
    <row r="25" spans="1:4" x14ac:dyDescent="0.25">
      <c r="A25" s="78" t="s">
        <v>44</v>
      </c>
      <c r="B25" s="79"/>
      <c r="C25" s="80"/>
      <c r="D25" s="30">
        <f>D23+D14</f>
        <v>0</v>
      </c>
    </row>
    <row r="26" spans="1:4" x14ac:dyDescent="0.25">
      <c r="A26" s="25"/>
    </row>
  </sheetData>
  <sheetProtection algorithmName="SHA-512" hashValue="1rKVhVZZrKrPtIhZa3fRcyd4zoAE/uwMXp4Zn1iN+C40J15zECAFkED1gc9iuVDm0cNbl9si+7jKoGrBbrXsZQ==" saltValue="8UK1pTCy2u6xCklzi9tMpA==" spinCount="100000" sheet="1" objects="1" scenarios="1"/>
  <mergeCells count="9">
    <mergeCell ref="A23:C23"/>
    <mergeCell ref="A25:C25"/>
    <mergeCell ref="A1:A2"/>
    <mergeCell ref="B1:D1"/>
    <mergeCell ref="A6:A7"/>
    <mergeCell ref="B6:D6"/>
    <mergeCell ref="A14:C14"/>
    <mergeCell ref="A16:A17"/>
    <mergeCell ref="B16:D16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"/>
  <sheetViews>
    <sheetView tabSelected="1" workbookViewId="0">
      <selection activeCell="J28" sqref="J28"/>
    </sheetView>
  </sheetViews>
  <sheetFormatPr defaultRowHeight="15" x14ac:dyDescent="0.25"/>
  <cols>
    <col min="2" max="2" width="31.140625" customWidth="1"/>
    <col min="3" max="3" width="48.85546875" customWidth="1"/>
  </cols>
  <sheetData>
    <row r="1" spans="1:7" x14ac:dyDescent="0.25">
      <c r="A1" s="83" t="s">
        <v>131</v>
      </c>
      <c r="B1" s="83"/>
      <c r="C1" s="83"/>
      <c r="E1" s="82"/>
      <c r="F1" s="82"/>
      <c r="G1" s="82"/>
    </row>
    <row r="2" spans="1:7" ht="15.75" thickBot="1" x14ac:dyDescent="0.3">
      <c r="E2" s="82"/>
      <c r="F2" s="82"/>
      <c r="G2" s="82"/>
    </row>
    <row r="3" spans="1:7" ht="15.75" thickBot="1" x14ac:dyDescent="0.3">
      <c r="A3" s="35">
        <v>1</v>
      </c>
      <c r="B3" s="36" t="s">
        <v>132</v>
      </c>
      <c r="C3" s="37"/>
      <c r="E3" s="82"/>
      <c r="F3" s="82"/>
      <c r="G3" s="82"/>
    </row>
    <row r="4" spans="1:7" ht="26.25" thickBot="1" x14ac:dyDescent="0.3">
      <c r="A4" s="38">
        <v>2</v>
      </c>
      <c r="B4" s="39" t="s">
        <v>133</v>
      </c>
      <c r="C4" s="40"/>
      <c r="E4" s="82"/>
      <c r="F4" s="82"/>
      <c r="G4" s="82"/>
    </row>
    <row r="5" spans="1:7" ht="26.25" thickBot="1" x14ac:dyDescent="0.3">
      <c r="A5" s="38">
        <v>3</v>
      </c>
      <c r="B5" s="39" t="s">
        <v>134</v>
      </c>
      <c r="C5" s="40"/>
      <c r="E5" s="82"/>
      <c r="F5" s="82"/>
      <c r="G5" s="82"/>
    </row>
    <row r="6" spans="1:7" ht="15.75" thickBot="1" x14ac:dyDescent="0.3">
      <c r="A6" s="38">
        <v>4</v>
      </c>
      <c r="B6" s="39" t="s">
        <v>135</v>
      </c>
      <c r="C6" s="40"/>
      <c r="E6" s="82"/>
      <c r="F6" s="82"/>
      <c r="G6" s="82"/>
    </row>
    <row r="7" spans="1:7" ht="15.75" thickBot="1" x14ac:dyDescent="0.3">
      <c r="A7" s="38">
        <v>5</v>
      </c>
      <c r="B7" s="39" t="s">
        <v>136</v>
      </c>
      <c r="C7" s="40"/>
      <c r="E7" s="82"/>
      <c r="F7" s="82"/>
      <c r="G7" s="82"/>
    </row>
    <row r="8" spans="1:7" x14ac:dyDescent="0.25">
      <c r="E8" s="82"/>
      <c r="F8" s="82"/>
      <c r="G8" s="82"/>
    </row>
    <row r="9" spans="1:7" x14ac:dyDescent="0.25">
      <c r="A9" s="83" t="s">
        <v>137</v>
      </c>
      <c r="B9" s="83"/>
      <c r="C9" s="83"/>
      <c r="E9" s="82"/>
      <c r="F9" s="82"/>
      <c r="G9" s="82"/>
    </row>
    <row r="10" spans="1:7" ht="15.75" thickBot="1" x14ac:dyDescent="0.3">
      <c r="E10" s="82"/>
      <c r="F10" s="82"/>
      <c r="G10" s="82"/>
    </row>
    <row r="11" spans="1:7" ht="15.75" thickBot="1" x14ac:dyDescent="0.3">
      <c r="A11" s="35">
        <v>1</v>
      </c>
      <c r="B11" s="37" t="s">
        <v>138</v>
      </c>
      <c r="C11" s="37" t="s">
        <v>139</v>
      </c>
      <c r="E11" s="82"/>
      <c r="F11" s="82"/>
      <c r="G11" s="82"/>
    </row>
    <row r="12" spans="1:7" ht="15.75" thickBot="1" x14ac:dyDescent="0.3">
      <c r="A12" s="41" t="s">
        <v>140</v>
      </c>
      <c r="B12" s="39" t="s">
        <v>141</v>
      </c>
      <c r="C12" s="40"/>
      <c r="E12" s="82"/>
      <c r="F12" s="82"/>
      <c r="G12" s="82"/>
    </row>
    <row r="13" spans="1:7" ht="15.75" thickBot="1" x14ac:dyDescent="0.3">
      <c r="A13" s="41" t="s">
        <v>142</v>
      </c>
      <c r="B13" s="39" t="s">
        <v>143</v>
      </c>
      <c r="C13" s="40"/>
      <c r="D13" s="86" t="s">
        <v>144</v>
      </c>
      <c r="E13" s="87"/>
      <c r="F13" s="87"/>
      <c r="G13" s="87"/>
    </row>
    <row r="14" spans="1:7" ht="15.75" thickBot="1" x14ac:dyDescent="0.3">
      <c r="A14" s="41" t="s">
        <v>145</v>
      </c>
      <c r="B14" s="39" t="s">
        <v>146</v>
      </c>
      <c r="C14" s="40"/>
    </row>
    <row r="15" spans="1:7" ht="15.75" thickBot="1" x14ac:dyDescent="0.3">
      <c r="A15" s="41" t="s">
        <v>147</v>
      </c>
      <c r="B15" s="39" t="s">
        <v>148</v>
      </c>
      <c r="C15" s="40"/>
      <c r="D15" s="86" t="s">
        <v>149</v>
      </c>
      <c r="E15" s="87"/>
      <c r="F15" s="87"/>
      <c r="G15" s="87"/>
    </row>
    <row r="16" spans="1:7" ht="15.75" thickBot="1" x14ac:dyDescent="0.3">
      <c r="A16" s="41" t="s">
        <v>150</v>
      </c>
      <c r="B16" s="39" t="s">
        <v>151</v>
      </c>
      <c r="C16" s="40"/>
      <c r="D16" s="86" t="s">
        <v>152</v>
      </c>
      <c r="E16" s="87"/>
      <c r="F16" s="87"/>
      <c r="G16" s="87"/>
    </row>
    <row r="17" spans="1:7" ht="15.75" thickBot="1" x14ac:dyDescent="0.3">
      <c r="A17" s="41"/>
      <c r="B17" s="39"/>
      <c r="C17" s="40"/>
      <c r="E17" s="82"/>
      <c r="F17" s="82"/>
      <c r="G17" s="82"/>
    </row>
    <row r="18" spans="1:7" ht="15.75" thickBot="1" x14ac:dyDescent="0.3">
      <c r="A18" s="41" t="s">
        <v>153</v>
      </c>
      <c r="B18" s="39" t="s">
        <v>154</v>
      </c>
      <c r="C18" s="40"/>
      <c r="E18" s="82"/>
      <c r="F18" s="82"/>
      <c r="G18" s="82"/>
    </row>
    <row r="19" spans="1:7" ht="15.75" thickBot="1" x14ac:dyDescent="0.3">
      <c r="A19" s="84" t="s">
        <v>9</v>
      </c>
      <c r="B19" s="85"/>
      <c r="C19" s="40"/>
      <c r="E19" s="82"/>
      <c r="F19" s="82"/>
      <c r="G19" s="82"/>
    </row>
    <row r="20" spans="1:7" x14ac:dyDescent="0.25">
      <c r="E20" s="82"/>
      <c r="F20" s="82"/>
      <c r="G20" s="82"/>
    </row>
    <row r="21" spans="1:7" x14ac:dyDescent="0.25">
      <c r="A21" s="83" t="s">
        <v>155</v>
      </c>
      <c r="B21" s="83"/>
      <c r="C21" s="83"/>
      <c r="E21" s="82"/>
      <c r="F21" s="82"/>
      <c r="G21" s="82"/>
    </row>
    <row r="22" spans="1:7" x14ac:dyDescent="0.25">
      <c r="A22" s="24"/>
      <c r="E22" s="82"/>
      <c r="F22" s="82"/>
      <c r="G22" s="82"/>
    </row>
    <row r="23" spans="1:7" x14ac:dyDescent="0.25">
      <c r="A23" s="90" t="s">
        <v>156</v>
      </c>
      <c r="B23" s="90"/>
      <c r="C23" s="90"/>
      <c r="E23" s="82"/>
      <c r="F23" s="82"/>
      <c r="G23" s="82"/>
    </row>
    <row r="24" spans="1:7" ht="15.75" thickBot="1" x14ac:dyDescent="0.3">
      <c r="E24" s="82"/>
      <c r="F24" s="82"/>
      <c r="G24" s="82"/>
    </row>
    <row r="25" spans="1:7" ht="26.25" thickBot="1" x14ac:dyDescent="0.3">
      <c r="A25" s="35" t="s">
        <v>157</v>
      </c>
      <c r="B25" s="37" t="s">
        <v>158</v>
      </c>
      <c r="C25" s="37" t="s">
        <v>139</v>
      </c>
      <c r="E25" s="82"/>
      <c r="F25" s="82"/>
      <c r="G25" s="82"/>
    </row>
    <row r="26" spans="1:7" ht="15.75" thickBot="1" x14ac:dyDescent="0.3">
      <c r="A26" s="41" t="s">
        <v>140</v>
      </c>
      <c r="B26" s="39" t="s">
        <v>159</v>
      </c>
      <c r="C26" s="40"/>
    </row>
    <row r="27" spans="1:7" ht="15.75" thickBot="1" x14ac:dyDescent="0.3">
      <c r="A27" s="41" t="s">
        <v>142</v>
      </c>
      <c r="B27" s="39" t="s">
        <v>160</v>
      </c>
      <c r="C27" s="40"/>
    </row>
    <row r="28" spans="1:7" ht="15.75" thickBot="1" x14ac:dyDescent="0.3">
      <c r="A28" s="84" t="s">
        <v>9</v>
      </c>
      <c r="B28" s="85"/>
      <c r="C28" s="40"/>
      <c r="E28" s="82"/>
      <c r="F28" s="82"/>
      <c r="G28" s="82"/>
    </row>
    <row r="29" spans="1:7" x14ac:dyDescent="0.25">
      <c r="E29" s="82"/>
      <c r="F29" s="82"/>
      <c r="G29" s="82"/>
    </row>
    <row r="30" spans="1:7" x14ac:dyDescent="0.25">
      <c r="E30" s="82"/>
      <c r="F30" s="82"/>
      <c r="G30" s="82"/>
    </row>
    <row r="31" spans="1:7" x14ac:dyDescent="0.25">
      <c r="A31" s="88" t="s">
        <v>161</v>
      </c>
      <c r="B31" s="88"/>
      <c r="C31" s="88"/>
      <c r="D31" s="88"/>
      <c r="E31" s="82"/>
      <c r="F31" s="82"/>
      <c r="G31" s="82"/>
    </row>
    <row r="32" spans="1:7" ht="15.75" thickBot="1" x14ac:dyDescent="0.3">
      <c r="E32" s="82"/>
      <c r="F32" s="82"/>
      <c r="G32" s="82"/>
    </row>
    <row r="33" spans="1:7" ht="26.25" thickBot="1" x14ac:dyDescent="0.3">
      <c r="A33" s="35" t="s">
        <v>162</v>
      </c>
      <c r="B33" s="37" t="s">
        <v>163</v>
      </c>
      <c r="C33" s="37" t="s">
        <v>164</v>
      </c>
      <c r="D33" s="37" t="s">
        <v>139</v>
      </c>
      <c r="E33" s="89"/>
      <c r="F33" s="82"/>
      <c r="G33" s="82"/>
    </row>
    <row r="34" spans="1:7" ht="15.75" thickBot="1" x14ac:dyDescent="0.3">
      <c r="A34" s="41" t="s">
        <v>140</v>
      </c>
      <c r="B34" s="39" t="s">
        <v>165</v>
      </c>
      <c r="C34" s="42">
        <v>0.2</v>
      </c>
      <c r="D34" s="40"/>
      <c r="E34" s="89"/>
      <c r="F34" s="82"/>
      <c r="G34" s="82"/>
    </row>
    <row r="35" spans="1:7" ht="15.75" thickBot="1" x14ac:dyDescent="0.3">
      <c r="A35" s="41" t="s">
        <v>142</v>
      </c>
      <c r="B35" s="39" t="s">
        <v>166</v>
      </c>
      <c r="C35" s="42">
        <v>2.5000000000000001E-2</v>
      </c>
      <c r="D35" s="40"/>
      <c r="E35" s="89"/>
      <c r="F35" s="82"/>
      <c r="G35" s="82"/>
    </row>
    <row r="36" spans="1:7" ht="15.75" thickBot="1" x14ac:dyDescent="0.3">
      <c r="A36" s="41" t="s">
        <v>145</v>
      </c>
      <c r="B36" s="39" t="s">
        <v>167</v>
      </c>
      <c r="C36" s="43"/>
      <c r="D36" s="40"/>
      <c r="E36" s="44" t="s">
        <v>168</v>
      </c>
    </row>
    <row r="37" spans="1:7" ht="15.75" thickBot="1" x14ac:dyDescent="0.3">
      <c r="A37" s="41" t="s">
        <v>147</v>
      </c>
      <c r="B37" s="39" t="s">
        <v>169</v>
      </c>
      <c r="C37" s="42">
        <v>1.4999999999999999E-2</v>
      </c>
      <c r="D37" s="40"/>
      <c r="E37" s="89"/>
      <c r="F37" s="82"/>
      <c r="G37" s="82"/>
    </row>
    <row r="38" spans="1:7" ht="15.75" thickBot="1" x14ac:dyDescent="0.3">
      <c r="A38" s="41" t="s">
        <v>150</v>
      </c>
      <c r="B38" s="39" t="s">
        <v>170</v>
      </c>
      <c r="C38" s="42">
        <v>0.01</v>
      </c>
      <c r="D38" s="40"/>
      <c r="E38" s="89"/>
      <c r="F38" s="82"/>
      <c r="G38" s="82"/>
    </row>
    <row r="39" spans="1:7" ht="15.75" thickBot="1" x14ac:dyDescent="0.3">
      <c r="A39" s="41" t="s">
        <v>171</v>
      </c>
      <c r="B39" s="39" t="s">
        <v>172</v>
      </c>
      <c r="C39" s="42">
        <v>6.0000000000000001E-3</v>
      </c>
      <c r="D39" s="40"/>
      <c r="E39" s="89"/>
      <c r="F39" s="82"/>
      <c r="G39" s="82"/>
    </row>
    <row r="40" spans="1:7" ht="15.75" thickBot="1" x14ac:dyDescent="0.3">
      <c r="A40" s="41" t="s">
        <v>153</v>
      </c>
      <c r="B40" s="39" t="s">
        <v>173</v>
      </c>
      <c r="C40" s="42">
        <v>2E-3</v>
      </c>
      <c r="D40" s="40"/>
      <c r="E40" s="89"/>
      <c r="F40" s="82"/>
      <c r="G40" s="82"/>
    </row>
    <row r="41" spans="1:7" ht="15.75" thickBot="1" x14ac:dyDescent="0.3">
      <c r="A41" s="41" t="s">
        <v>174</v>
      </c>
      <c r="B41" s="39" t="s">
        <v>175</v>
      </c>
      <c r="C41" s="42">
        <v>0.08</v>
      </c>
      <c r="D41" s="40"/>
      <c r="E41" s="89"/>
      <c r="F41" s="82"/>
      <c r="G41" s="82"/>
    </row>
    <row r="42" spans="1:7" ht="15.75" thickBot="1" x14ac:dyDescent="0.3">
      <c r="A42" s="84" t="s">
        <v>176</v>
      </c>
      <c r="B42" s="85"/>
      <c r="C42" s="40"/>
      <c r="D42" s="40"/>
      <c r="E42" s="89"/>
      <c r="F42" s="82"/>
      <c r="G42" s="82"/>
    </row>
    <row r="43" spans="1:7" x14ac:dyDescent="0.25">
      <c r="E43" s="82"/>
      <c r="F43" s="82"/>
      <c r="G43" s="82"/>
    </row>
    <row r="44" spans="1:7" x14ac:dyDescent="0.25">
      <c r="E44" s="82"/>
      <c r="F44" s="82"/>
      <c r="G44" s="82"/>
    </row>
    <row r="45" spans="1:7" x14ac:dyDescent="0.25">
      <c r="A45" s="90" t="s">
        <v>177</v>
      </c>
      <c r="B45" s="90"/>
      <c r="C45" s="90"/>
      <c r="E45" s="82"/>
      <c r="F45" s="82"/>
      <c r="G45" s="82"/>
    </row>
    <row r="46" spans="1:7" ht="15.75" thickBot="1" x14ac:dyDescent="0.3">
      <c r="E46" s="82"/>
      <c r="F46" s="82"/>
      <c r="G46" s="82"/>
    </row>
    <row r="47" spans="1:7" ht="15.75" thickBot="1" x14ac:dyDescent="0.3">
      <c r="A47" s="35" t="s">
        <v>178</v>
      </c>
      <c r="B47" s="37" t="s">
        <v>179</v>
      </c>
      <c r="C47" s="37" t="s">
        <v>139</v>
      </c>
      <c r="E47" s="82"/>
      <c r="F47" s="82"/>
      <c r="G47" s="82"/>
    </row>
    <row r="48" spans="1:7" ht="15.75" thickBot="1" x14ac:dyDescent="0.3">
      <c r="A48" s="41" t="s">
        <v>140</v>
      </c>
      <c r="B48" s="39" t="s">
        <v>180</v>
      </c>
      <c r="C48" s="40"/>
    </row>
    <row r="49" spans="1:7" ht="15.75" thickBot="1" x14ac:dyDescent="0.3">
      <c r="A49" s="41" t="s">
        <v>142</v>
      </c>
      <c r="B49" s="39" t="s">
        <v>181</v>
      </c>
      <c r="C49" s="40"/>
      <c r="D49" s="86" t="s">
        <v>182</v>
      </c>
      <c r="E49" s="87"/>
    </row>
    <row r="50" spans="1:7" ht="15.75" thickBot="1" x14ac:dyDescent="0.3">
      <c r="A50" s="41" t="s">
        <v>145</v>
      </c>
      <c r="B50" s="39" t="s">
        <v>183</v>
      </c>
      <c r="C50" s="40"/>
      <c r="E50" s="82"/>
      <c r="F50" s="82"/>
      <c r="G50" s="82"/>
    </row>
    <row r="51" spans="1:7" ht="15.75" thickBot="1" x14ac:dyDescent="0.3">
      <c r="A51" s="41" t="s">
        <v>147</v>
      </c>
      <c r="B51" s="39" t="s">
        <v>154</v>
      </c>
      <c r="C51" s="40"/>
      <c r="E51" s="82"/>
      <c r="F51" s="82"/>
      <c r="G51" s="82"/>
    </row>
    <row r="52" spans="1:7" ht="15.75" thickBot="1" x14ac:dyDescent="0.3">
      <c r="A52" s="84" t="s">
        <v>9</v>
      </c>
      <c r="B52" s="85"/>
      <c r="C52" s="40"/>
      <c r="E52" s="82"/>
      <c r="F52" s="82"/>
      <c r="G52" s="82"/>
    </row>
    <row r="53" spans="1:7" x14ac:dyDescent="0.25">
      <c r="E53" s="82"/>
      <c r="F53" s="82"/>
      <c r="G53" s="82"/>
    </row>
    <row r="54" spans="1:7" x14ac:dyDescent="0.25">
      <c r="A54" s="90" t="s">
        <v>184</v>
      </c>
      <c r="B54" s="90"/>
      <c r="C54" s="90"/>
      <c r="E54" s="82"/>
      <c r="F54" s="82"/>
      <c r="G54" s="82"/>
    </row>
    <row r="55" spans="1:7" ht="15.75" thickBot="1" x14ac:dyDescent="0.3">
      <c r="E55" s="82"/>
      <c r="F55" s="82"/>
      <c r="G55" s="82"/>
    </row>
    <row r="56" spans="1:7" ht="26.25" thickBot="1" x14ac:dyDescent="0.3">
      <c r="A56" s="35">
        <v>2</v>
      </c>
      <c r="B56" s="37" t="s">
        <v>185</v>
      </c>
      <c r="C56" s="37" t="s">
        <v>139</v>
      </c>
      <c r="E56" s="82"/>
      <c r="F56" s="82"/>
      <c r="G56" s="82"/>
    </row>
    <row r="57" spans="1:7" ht="26.25" thickBot="1" x14ac:dyDescent="0.3">
      <c r="A57" s="41" t="s">
        <v>157</v>
      </c>
      <c r="B57" s="39" t="s">
        <v>158</v>
      </c>
      <c r="C57" s="40"/>
      <c r="E57" s="82"/>
      <c r="F57" s="82"/>
      <c r="G57" s="82"/>
    </row>
    <row r="58" spans="1:7" ht="15.75" thickBot="1" x14ac:dyDescent="0.3">
      <c r="A58" s="41" t="s">
        <v>162</v>
      </c>
      <c r="B58" s="39" t="s">
        <v>163</v>
      </c>
      <c r="C58" s="40"/>
      <c r="E58" s="82"/>
      <c r="F58" s="82"/>
      <c r="G58" s="82"/>
    </row>
    <row r="59" spans="1:7" ht="15.75" thickBot="1" x14ac:dyDescent="0.3">
      <c r="A59" s="41" t="s">
        <v>178</v>
      </c>
      <c r="B59" s="39" t="s">
        <v>179</v>
      </c>
      <c r="C59" s="40"/>
      <c r="E59" s="82"/>
      <c r="F59" s="82"/>
      <c r="G59" s="82"/>
    </row>
    <row r="60" spans="1:7" ht="15.75" thickBot="1" x14ac:dyDescent="0.3">
      <c r="A60" s="84" t="s">
        <v>9</v>
      </c>
      <c r="B60" s="85"/>
      <c r="C60" s="40"/>
      <c r="E60" s="82"/>
      <c r="F60" s="82"/>
      <c r="G60" s="82"/>
    </row>
    <row r="61" spans="1:7" x14ac:dyDescent="0.25">
      <c r="A61" s="24"/>
      <c r="E61" s="82"/>
      <c r="F61" s="82"/>
      <c r="G61" s="82"/>
    </row>
    <row r="62" spans="1:7" x14ac:dyDescent="0.25">
      <c r="E62" s="82"/>
      <c r="F62" s="82"/>
      <c r="G62" s="82"/>
    </row>
    <row r="63" spans="1:7" x14ac:dyDescent="0.25">
      <c r="A63" s="83" t="s">
        <v>186</v>
      </c>
      <c r="B63" s="83"/>
      <c r="C63" s="83"/>
      <c r="E63" s="82"/>
      <c r="F63" s="82"/>
      <c r="G63" s="82"/>
    </row>
    <row r="64" spans="1:7" ht="15.75" thickBot="1" x14ac:dyDescent="0.3">
      <c r="E64" s="82"/>
      <c r="F64" s="82"/>
      <c r="G64" s="82"/>
    </row>
    <row r="65" spans="1:7" ht="15.75" thickBot="1" x14ac:dyDescent="0.3">
      <c r="A65" s="35">
        <v>3</v>
      </c>
      <c r="B65" s="37" t="s">
        <v>187</v>
      </c>
      <c r="C65" s="37" t="s">
        <v>139</v>
      </c>
      <c r="E65" s="82"/>
      <c r="F65" s="82"/>
      <c r="G65" s="82"/>
    </row>
    <row r="66" spans="1:7" ht="15.75" thickBot="1" x14ac:dyDescent="0.3">
      <c r="A66" s="41" t="s">
        <v>140</v>
      </c>
      <c r="B66" s="45" t="s">
        <v>188</v>
      </c>
      <c r="C66" s="40"/>
      <c r="D66" s="46">
        <v>4.1999999999999997E-3</v>
      </c>
      <c r="E66" s="82"/>
      <c r="F66" s="82"/>
      <c r="G66" s="82"/>
    </row>
    <row r="67" spans="1:7" ht="26.25" thickBot="1" x14ac:dyDescent="0.3">
      <c r="A67" s="41" t="s">
        <v>142</v>
      </c>
      <c r="B67" s="45" t="s">
        <v>189</v>
      </c>
      <c r="C67" s="40"/>
      <c r="D67" s="46">
        <v>3.3E-3</v>
      </c>
      <c r="E67" s="82"/>
      <c r="F67" s="82"/>
      <c r="G67" s="82"/>
    </row>
    <row r="68" spans="1:7" ht="26.25" thickBot="1" x14ac:dyDescent="0.3">
      <c r="A68" s="41" t="s">
        <v>145</v>
      </c>
      <c r="B68" s="45" t="s">
        <v>190</v>
      </c>
      <c r="C68" s="40"/>
      <c r="D68" s="46">
        <v>2.0000000000000001E-4</v>
      </c>
      <c r="E68" s="82"/>
      <c r="F68" s="82"/>
      <c r="G68" s="82"/>
    </row>
    <row r="69" spans="1:7" ht="15.75" thickBot="1" x14ac:dyDescent="0.3">
      <c r="A69" s="41" t="s">
        <v>147</v>
      </c>
      <c r="B69" s="45" t="s">
        <v>191</v>
      </c>
      <c r="C69" s="40"/>
      <c r="D69" s="46">
        <v>1.9400000000000001E-2</v>
      </c>
      <c r="E69" s="82"/>
      <c r="F69" s="82"/>
      <c r="G69" s="82"/>
    </row>
    <row r="70" spans="1:7" ht="39" thickBot="1" x14ac:dyDescent="0.3">
      <c r="A70" s="41" t="s">
        <v>150</v>
      </c>
      <c r="B70" s="45" t="s">
        <v>192</v>
      </c>
      <c r="C70" s="40"/>
      <c r="D70" s="86" t="s">
        <v>193</v>
      </c>
      <c r="E70" s="87"/>
      <c r="F70" s="87"/>
    </row>
    <row r="71" spans="1:7" ht="26.25" thickBot="1" x14ac:dyDescent="0.3">
      <c r="A71" s="41" t="s">
        <v>171</v>
      </c>
      <c r="B71" s="45" t="s">
        <v>194</v>
      </c>
      <c r="C71" s="40"/>
      <c r="D71" s="46">
        <v>7.7000000000000002E-3</v>
      </c>
      <c r="E71" s="82"/>
      <c r="F71" s="82"/>
      <c r="G71" s="82"/>
    </row>
    <row r="72" spans="1:7" ht="15.75" thickBot="1" x14ac:dyDescent="0.3">
      <c r="A72" s="84" t="s">
        <v>9</v>
      </c>
      <c r="B72" s="85"/>
      <c r="C72" s="40"/>
      <c r="E72" s="82"/>
      <c r="F72" s="82"/>
      <c r="G72" s="82"/>
    </row>
    <row r="73" spans="1:7" x14ac:dyDescent="0.25">
      <c r="E73" s="82"/>
      <c r="F73" s="82"/>
      <c r="G73" s="82"/>
    </row>
    <row r="74" spans="1:7" x14ac:dyDescent="0.25">
      <c r="E74" s="82"/>
      <c r="F74" s="82"/>
      <c r="G74" s="82"/>
    </row>
    <row r="75" spans="1:7" x14ac:dyDescent="0.25">
      <c r="A75" s="83" t="s">
        <v>195</v>
      </c>
      <c r="B75" s="83"/>
      <c r="C75" s="83"/>
      <c r="E75" s="82"/>
      <c r="F75" s="82"/>
      <c r="G75" s="82"/>
    </row>
    <row r="76" spans="1:7" x14ac:dyDescent="0.25">
      <c r="E76" s="82"/>
      <c r="F76" s="82"/>
      <c r="G76" s="82"/>
    </row>
    <row r="77" spans="1:7" x14ac:dyDescent="0.25">
      <c r="E77" s="82"/>
      <c r="F77" s="82"/>
      <c r="G77" s="82"/>
    </row>
    <row r="78" spans="1:7" x14ac:dyDescent="0.25">
      <c r="A78" s="90" t="s">
        <v>196</v>
      </c>
      <c r="B78" s="90"/>
      <c r="C78" s="90"/>
      <c r="E78" s="82"/>
      <c r="F78" s="82"/>
      <c r="G78" s="82"/>
    </row>
    <row r="79" spans="1:7" ht="15.75" thickBot="1" x14ac:dyDescent="0.3">
      <c r="A79" s="24"/>
      <c r="E79" s="82"/>
      <c r="F79" s="82"/>
      <c r="G79" s="82"/>
    </row>
    <row r="80" spans="1:7" ht="15.75" thickBot="1" x14ac:dyDescent="0.3">
      <c r="A80" s="35" t="s">
        <v>197</v>
      </c>
      <c r="B80" s="37" t="s">
        <v>198</v>
      </c>
      <c r="C80" s="37" t="s">
        <v>139</v>
      </c>
      <c r="E80" s="82"/>
      <c r="F80" s="82"/>
      <c r="G80" s="82"/>
    </row>
    <row r="81" spans="1:7" ht="15.75" thickBot="1" x14ac:dyDescent="0.3">
      <c r="A81" s="41" t="s">
        <v>140</v>
      </c>
      <c r="B81" s="39" t="s">
        <v>199</v>
      </c>
      <c r="C81" s="40"/>
      <c r="D81" s="46">
        <v>8.3299999999999999E-2</v>
      </c>
      <c r="E81" s="82"/>
      <c r="F81" s="82"/>
      <c r="G81" s="82"/>
    </row>
    <row r="82" spans="1:7" ht="15.75" thickBot="1" x14ac:dyDescent="0.3">
      <c r="A82" s="41" t="s">
        <v>142</v>
      </c>
      <c r="B82" s="39" t="s">
        <v>198</v>
      </c>
      <c r="C82" s="40"/>
      <c r="D82" s="46">
        <v>8.2000000000000007E-3</v>
      </c>
      <c r="E82" s="82"/>
      <c r="F82" s="82"/>
      <c r="G82" s="82"/>
    </row>
    <row r="83" spans="1:7" ht="15.75" thickBot="1" x14ac:dyDescent="0.3">
      <c r="A83" s="41" t="s">
        <v>145</v>
      </c>
      <c r="B83" s="39" t="s">
        <v>200</v>
      </c>
      <c r="C83" s="40"/>
      <c r="D83" s="46">
        <v>2.0000000000000001E-4</v>
      </c>
      <c r="E83" s="82"/>
      <c r="F83" s="82"/>
      <c r="G83" s="82"/>
    </row>
    <row r="84" spans="1:7" ht="15.75" thickBot="1" x14ac:dyDescent="0.3">
      <c r="A84" s="41" t="s">
        <v>147</v>
      </c>
      <c r="B84" s="39" t="s">
        <v>201</v>
      </c>
      <c r="C84" s="40"/>
      <c r="D84" s="46">
        <v>2.9999999999999997E-4</v>
      </c>
      <c r="E84" s="82"/>
      <c r="F84" s="82"/>
      <c r="G84" s="82"/>
    </row>
    <row r="85" spans="1:7" ht="15.75" thickBot="1" x14ac:dyDescent="0.3">
      <c r="A85" s="41" t="s">
        <v>150</v>
      </c>
      <c r="B85" s="39" t="s">
        <v>202</v>
      </c>
      <c r="C85" s="40"/>
      <c r="D85" s="86" t="s">
        <v>203</v>
      </c>
      <c r="E85" s="87"/>
      <c r="F85" s="87"/>
      <c r="G85" s="87"/>
    </row>
    <row r="86" spans="1:7" ht="15.75" thickBot="1" x14ac:dyDescent="0.3">
      <c r="A86" s="41" t="s">
        <v>171</v>
      </c>
      <c r="B86" s="39" t="s">
        <v>154</v>
      </c>
      <c r="C86" s="40"/>
      <c r="E86" s="82"/>
      <c r="F86" s="82"/>
      <c r="G86" s="82"/>
    </row>
    <row r="87" spans="1:7" ht="15.75" thickBot="1" x14ac:dyDescent="0.3">
      <c r="A87" s="84" t="s">
        <v>176</v>
      </c>
      <c r="B87" s="85"/>
      <c r="C87" s="40"/>
      <c r="E87" s="82"/>
      <c r="F87" s="82"/>
      <c r="G87" s="82"/>
    </row>
    <row r="88" spans="1:7" x14ac:dyDescent="0.25">
      <c r="E88" s="82"/>
      <c r="F88" s="82"/>
      <c r="G88" s="82"/>
    </row>
    <row r="89" spans="1:7" x14ac:dyDescent="0.25">
      <c r="A89" s="90" t="s">
        <v>204</v>
      </c>
      <c r="B89" s="90"/>
      <c r="C89" s="90"/>
      <c r="E89" s="82"/>
      <c r="F89" s="82"/>
      <c r="G89" s="82"/>
    </row>
    <row r="90" spans="1:7" ht="15.75" thickBot="1" x14ac:dyDescent="0.3">
      <c r="A90" s="24"/>
      <c r="E90" s="82"/>
      <c r="F90" s="82"/>
      <c r="G90" s="82"/>
    </row>
    <row r="91" spans="1:7" ht="15.75" thickBot="1" x14ac:dyDescent="0.3">
      <c r="A91" s="35" t="s">
        <v>205</v>
      </c>
      <c r="B91" s="37" t="s">
        <v>206</v>
      </c>
      <c r="C91" s="37" t="s">
        <v>139</v>
      </c>
      <c r="E91" s="82"/>
      <c r="F91" s="82"/>
      <c r="G91" s="82"/>
    </row>
    <row r="92" spans="1:7" ht="15.75" thickBot="1" x14ac:dyDescent="0.3">
      <c r="A92" s="41" t="s">
        <v>140</v>
      </c>
      <c r="B92" s="39" t="s">
        <v>207</v>
      </c>
      <c r="C92" s="40"/>
      <c r="E92" s="82"/>
      <c r="F92" s="82"/>
      <c r="G92" s="82"/>
    </row>
    <row r="93" spans="1:7" ht="15.75" thickBot="1" x14ac:dyDescent="0.3">
      <c r="A93" s="84" t="s">
        <v>9</v>
      </c>
      <c r="B93" s="85"/>
      <c r="C93" s="40"/>
      <c r="E93" s="82"/>
      <c r="F93" s="82"/>
      <c r="G93" s="82"/>
    </row>
    <row r="94" spans="1:7" x14ac:dyDescent="0.25">
      <c r="E94" s="82"/>
      <c r="F94" s="82"/>
      <c r="G94" s="82"/>
    </row>
    <row r="95" spans="1:7" x14ac:dyDescent="0.25">
      <c r="E95" s="82"/>
      <c r="F95" s="82"/>
      <c r="G95" s="82"/>
    </row>
    <row r="96" spans="1:7" x14ac:dyDescent="0.25">
      <c r="A96" s="90" t="s">
        <v>208</v>
      </c>
      <c r="B96" s="90"/>
      <c r="C96" s="90"/>
      <c r="E96" s="82"/>
      <c r="F96" s="82"/>
      <c r="G96" s="82"/>
    </row>
    <row r="97" spans="1:7" ht="15.75" thickBot="1" x14ac:dyDescent="0.3">
      <c r="A97" s="24"/>
      <c r="E97" s="82"/>
      <c r="F97" s="82"/>
      <c r="G97" s="82"/>
    </row>
    <row r="98" spans="1:7" ht="26.25" thickBot="1" x14ac:dyDescent="0.3">
      <c r="A98" s="35">
        <v>4</v>
      </c>
      <c r="B98" s="37" t="s">
        <v>209</v>
      </c>
      <c r="C98" s="37" t="s">
        <v>139</v>
      </c>
      <c r="E98" s="82"/>
      <c r="F98" s="82"/>
      <c r="G98" s="82"/>
    </row>
    <row r="99" spans="1:7" ht="15.75" thickBot="1" x14ac:dyDescent="0.3">
      <c r="A99" s="41" t="s">
        <v>197</v>
      </c>
      <c r="B99" s="39" t="s">
        <v>198</v>
      </c>
      <c r="C99" s="40"/>
      <c r="E99" s="82"/>
      <c r="F99" s="82"/>
      <c r="G99" s="82"/>
    </row>
    <row r="100" spans="1:7" ht="15.75" thickBot="1" x14ac:dyDescent="0.3">
      <c r="A100" s="41" t="s">
        <v>205</v>
      </c>
      <c r="B100" s="39" t="s">
        <v>206</v>
      </c>
      <c r="C100" s="40"/>
      <c r="E100" s="82"/>
      <c r="F100" s="82"/>
      <c r="G100" s="82"/>
    </row>
    <row r="101" spans="1:7" ht="15.75" thickBot="1" x14ac:dyDescent="0.3">
      <c r="A101" s="84" t="s">
        <v>9</v>
      </c>
      <c r="B101" s="85"/>
      <c r="C101" s="40"/>
      <c r="E101" s="82"/>
      <c r="F101" s="82"/>
      <c r="G101" s="82"/>
    </row>
    <row r="102" spans="1:7" x14ac:dyDescent="0.25">
      <c r="E102" s="82"/>
      <c r="F102" s="82"/>
      <c r="G102" s="82"/>
    </row>
    <row r="103" spans="1:7" x14ac:dyDescent="0.25">
      <c r="E103" s="82"/>
      <c r="F103" s="82"/>
      <c r="G103" s="82"/>
    </row>
    <row r="104" spans="1:7" x14ac:dyDescent="0.25">
      <c r="A104" s="83" t="s">
        <v>210</v>
      </c>
      <c r="B104" s="83"/>
      <c r="C104" s="83"/>
      <c r="E104" s="82"/>
      <c r="F104" s="82"/>
      <c r="G104" s="82"/>
    </row>
    <row r="105" spans="1:7" ht="15.75" thickBot="1" x14ac:dyDescent="0.3">
      <c r="E105" s="82"/>
      <c r="F105" s="82"/>
      <c r="G105" s="82"/>
    </row>
    <row r="106" spans="1:7" ht="15.75" thickBot="1" x14ac:dyDescent="0.3">
      <c r="A106" s="35">
        <v>5</v>
      </c>
      <c r="B106" s="47" t="s">
        <v>211</v>
      </c>
      <c r="C106" s="37" t="s">
        <v>139</v>
      </c>
      <c r="E106" s="82"/>
      <c r="F106" s="82"/>
      <c r="G106" s="82"/>
    </row>
    <row r="107" spans="1:7" ht="15.75" thickBot="1" x14ac:dyDescent="0.3">
      <c r="A107" s="41" t="s">
        <v>140</v>
      </c>
      <c r="B107" s="39" t="s">
        <v>212</v>
      </c>
      <c r="C107" s="40"/>
      <c r="E107" s="82"/>
      <c r="F107" s="82"/>
      <c r="G107" s="82"/>
    </row>
    <row r="108" spans="1:7" ht="15.75" thickBot="1" x14ac:dyDescent="0.3">
      <c r="A108" s="41" t="s">
        <v>142</v>
      </c>
      <c r="B108" s="39" t="s">
        <v>213</v>
      </c>
      <c r="C108" s="40"/>
      <c r="E108" s="82"/>
      <c r="F108" s="82"/>
      <c r="G108" s="82"/>
    </row>
    <row r="109" spans="1:7" ht="15.75" thickBot="1" x14ac:dyDescent="0.3">
      <c r="A109" s="41" t="s">
        <v>145</v>
      </c>
      <c r="B109" s="39" t="s">
        <v>214</v>
      </c>
      <c r="C109" s="40"/>
      <c r="E109" s="82"/>
      <c r="F109" s="82"/>
      <c r="G109" s="82"/>
    </row>
    <row r="110" spans="1:7" ht="15.75" thickBot="1" x14ac:dyDescent="0.3">
      <c r="A110" s="41" t="s">
        <v>147</v>
      </c>
      <c r="B110" s="39" t="s">
        <v>154</v>
      </c>
      <c r="C110" s="40"/>
      <c r="E110" s="82"/>
      <c r="F110" s="82"/>
      <c r="G110" s="82"/>
    </row>
    <row r="111" spans="1:7" ht="15.75" thickBot="1" x14ac:dyDescent="0.3">
      <c r="A111" s="84" t="s">
        <v>176</v>
      </c>
      <c r="B111" s="85"/>
      <c r="C111" s="40"/>
      <c r="E111" s="82"/>
      <c r="F111" s="82"/>
      <c r="G111" s="82"/>
    </row>
    <row r="112" spans="1:7" x14ac:dyDescent="0.25">
      <c r="E112" s="82"/>
      <c r="F112" s="82"/>
      <c r="G112" s="82"/>
    </row>
    <row r="113" spans="1:7" x14ac:dyDescent="0.25">
      <c r="A113" s="83" t="s">
        <v>215</v>
      </c>
      <c r="B113" s="83"/>
      <c r="C113" s="83"/>
      <c r="E113" s="82"/>
      <c r="F113" s="82"/>
      <c r="G113" s="82"/>
    </row>
    <row r="114" spans="1:7" ht="15.75" thickBot="1" x14ac:dyDescent="0.3">
      <c r="E114" s="82"/>
      <c r="F114" s="82"/>
      <c r="G114" s="82"/>
    </row>
    <row r="115" spans="1:7" ht="26.25" thickBot="1" x14ac:dyDescent="0.3">
      <c r="A115" s="35">
        <v>6</v>
      </c>
      <c r="B115" s="47" t="s">
        <v>216</v>
      </c>
      <c r="C115" s="37" t="s">
        <v>164</v>
      </c>
      <c r="D115" s="37" t="s">
        <v>139</v>
      </c>
      <c r="E115" s="89"/>
      <c r="F115" s="82"/>
      <c r="G115" s="82"/>
    </row>
    <row r="116" spans="1:7" ht="15.75" thickBot="1" x14ac:dyDescent="0.3">
      <c r="A116" s="41" t="s">
        <v>140</v>
      </c>
      <c r="B116" s="39" t="s">
        <v>217</v>
      </c>
      <c r="C116" s="40"/>
      <c r="D116" s="40"/>
      <c r="E116" s="89"/>
      <c r="F116" s="82"/>
      <c r="G116" s="82"/>
    </row>
    <row r="117" spans="1:7" ht="15.75" thickBot="1" x14ac:dyDescent="0.3">
      <c r="A117" s="41" t="s">
        <v>142</v>
      </c>
      <c r="B117" s="39" t="s">
        <v>218</v>
      </c>
      <c r="C117" s="40"/>
      <c r="D117" s="40"/>
      <c r="E117" s="89"/>
      <c r="F117" s="82"/>
      <c r="G117" s="82"/>
    </row>
    <row r="118" spans="1:7" ht="15.75" thickBot="1" x14ac:dyDescent="0.3">
      <c r="A118" s="41" t="s">
        <v>145</v>
      </c>
      <c r="B118" s="39" t="s">
        <v>219</v>
      </c>
      <c r="C118" s="40"/>
      <c r="D118" s="40"/>
      <c r="E118" s="89"/>
      <c r="F118" s="82"/>
      <c r="G118" s="82"/>
    </row>
    <row r="119" spans="1:7" ht="15.75" thickBot="1" x14ac:dyDescent="0.3">
      <c r="A119" s="41"/>
      <c r="B119" s="39" t="s">
        <v>220</v>
      </c>
      <c r="C119" s="40"/>
      <c r="D119" s="40"/>
      <c r="E119" s="89"/>
      <c r="F119" s="82"/>
      <c r="G119" s="82"/>
    </row>
    <row r="120" spans="1:7" ht="15.75" thickBot="1" x14ac:dyDescent="0.3">
      <c r="A120" s="41"/>
      <c r="B120" s="39" t="s">
        <v>221</v>
      </c>
      <c r="C120" s="40"/>
      <c r="D120" s="40"/>
      <c r="E120" s="89"/>
      <c r="F120" s="82"/>
      <c r="G120" s="82"/>
    </row>
    <row r="121" spans="1:7" ht="15.75" thickBot="1" x14ac:dyDescent="0.3">
      <c r="A121" s="41"/>
      <c r="B121" s="39" t="s">
        <v>222</v>
      </c>
      <c r="C121" s="40"/>
      <c r="D121" s="40"/>
      <c r="E121" s="89"/>
      <c r="F121" s="82"/>
      <c r="G121" s="82"/>
    </row>
    <row r="122" spans="1:7" ht="15.75" thickBot="1" x14ac:dyDescent="0.3">
      <c r="A122" s="84" t="s">
        <v>176</v>
      </c>
      <c r="B122" s="85"/>
      <c r="C122" s="40"/>
      <c r="D122" s="40"/>
      <c r="E122" s="89"/>
      <c r="F122" s="82"/>
      <c r="G122" s="82"/>
    </row>
    <row r="123" spans="1:7" x14ac:dyDescent="0.25">
      <c r="E123" s="82"/>
      <c r="F123" s="82"/>
      <c r="G123" s="82"/>
    </row>
    <row r="124" spans="1:7" x14ac:dyDescent="0.25">
      <c r="A124" s="83" t="s">
        <v>223</v>
      </c>
      <c r="B124" s="83"/>
      <c r="C124" s="83"/>
      <c r="E124" s="82"/>
      <c r="F124" s="82"/>
      <c r="G124" s="82"/>
    </row>
    <row r="125" spans="1:7" ht="15.75" thickBot="1" x14ac:dyDescent="0.3">
      <c r="E125" s="82"/>
      <c r="F125" s="82"/>
      <c r="G125" s="82"/>
    </row>
    <row r="126" spans="1:7" ht="51.75" thickBot="1" x14ac:dyDescent="0.3">
      <c r="A126" s="35"/>
      <c r="B126" s="48" t="s">
        <v>224</v>
      </c>
      <c r="C126" s="37" t="s">
        <v>139</v>
      </c>
      <c r="E126" s="82"/>
      <c r="F126" s="82"/>
      <c r="G126" s="82"/>
    </row>
    <row r="127" spans="1:7" ht="26.25" thickBot="1" x14ac:dyDescent="0.3">
      <c r="A127" s="38" t="s">
        <v>140</v>
      </c>
      <c r="B127" s="39" t="s">
        <v>137</v>
      </c>
      <c r="C127" s="39"/>
      <c r="E127" s="82"/>
      <c r="F127" s="82"/>
      <c r="G127" s="82"/>
    </row>
    <row r="128" spans="1:7" ht="26.25" thickBot="1" x14ac:dyDescent="0.3">
      <c r="A128" s="38" t="s">
        <v>142</v>
      </c>
      <c r="B128" s="39" t="s">
        <v>155</v>
      </c>
      <c r="C128" s="39"/>
      <c r="E128" s="82"/>
      <c r="F128" s="82"/>
      <c r="G128" s="82"/>
    </row>
    <row r="129" spans="1:7" ht="15.75" thickBot="1" x14ac:dyDescent="0.3">
      <c r="A129" s="38" t="s">
        <v>145</v>
      </c>
      <c r="B129" s="39" t="s">
        <v>186</v>
      </c>
      <c r="C129" s="39"/>
      <c r="E129" s="82"/>
      <c r="F129" s="82"/>
      <c r="G129" s="82"/>
    </row>
    <row r="130" spans="1:7" ht="26.25" thickBot="1" x14ac:dyDescent="0.3">
      <c r="A130" s="38" t="s">
        <v>147</v>
      </c>
      <c r="B130" s="39" t="s">
        <v>195</v>
      </c>
      <c r="C130" s="39"/>
      <c r="E130" s="82"/>
      <c r="F130" s="82"/>
      <c r="G130" s="82"/>
    </row>
    <row r="131" spans="1:7" ht="15.75" thickBot="1" x14ac:dyDescent="0.3">
      <c r="A131" s="38" t="s">
        <v>150</v>
      </c>
      <c r="B131" s="39" t="s">
        <v>210</v>
      </c>
      <c r="C131" s="39"/>
      <c r="E131" s="82"/>
      <c r="F131" s="82"/>
      <c r="G131" s="82"/>
    </row>
    <row r="132" spans="1:7" ht="15.75" thickBot="1" x14ac:dyDescent="0.3">
      <c r="A132" s="84" t="s">
        <v>225</v>
      </c>
      <c r="B132" s="85"/>
      <c r="C132" s="39"/>
      <c r="E132" s="82"/>
      <c r="F132" s="82"/>
      <c r="G132" s="82"/>
    </row>
    <row r="133" spans="1:7" ht="26.25" thickBot="1" x14ac:dyDescent="0.3">
      <c r="A133" s="38" t="s">
        <v>171</v>
      </c>
      <c r="B133" s="39" t="s">
        <v>226</v>
      </c>
      <c r="C133" s="39"/>
      <c r="E133" s="82"/>
      <c r="F133" s="82"/>
      <c r="G133" s="82"/>
    </row>
    <row r="134" spans="1:7" ht="15.75" thickBot="1" x14ac:dyDescent="0.3">
      <c r="A134" s="84" t="s">
        <v>227</v>
      </c>
      <c r="B134" s="85"/>
      <c r="C134" s="39"/>
      <c r="E134" s="82"/>
      <c r="F134" s="82"/>
      <c r="G134" s="82"/>
    </row>
  </sheetData>
  <mergeCells count="157">
    <mergeCell ref="E133:G133"/>
    <mergeCell ref="A134:B134"/>
    <mergeCell ref="E134:G134"/>
    <mergeCell ref="E128:G128"/>
    <mergeCell ref="E129:G129"/>
    <mergeCell ref="E130:G130"/>
    <mergeCell ref="E131:G131"/>
    <mergeCell ref="A132:B132"/>
    <mergeCell ref="E132:G132"/>
    <mergeCell ref="E123:G123"/>
    <mergeCell ref="A124:C124"/>
    <mergeCell ref="E124:G124"/>
    <mergeCell ref="E125:G125"/>
    <mergeCell ref="E126:G126"/>
    <mergeCell ref="E127:G127"/>
    <mergeCell ref="E117:G117"/>
    <mergeCell ref="E118:G118"/>
    <mergeCell ref="E119:G119"/>
    <mergeCell ref="E120:G120"/>
    <mergeCell ref="E121:G121"/>
    <mergeCell ref="A122:B122"/>
    <mergeCell ref="E122:G122"/>
    <mergeCell ref="E112:G112"/>
    <mergeCell ref="A113:C113"/>
    <mergeCell ref="E113:G113"/>
    <mergeCell ref="E114:G114"/>
    <mergeCell ref="E115:G115"/>
    <mergeCell ref="E116:G116"/>
    <mergeCell ref="E107:G107"/>
    <mergeCell ref="E108:G108"/>
    <mergeCell ref="E109:G109"/>
    <mergeCell ref="E110:G110"/>
    <mergeCell ref="A111:B111"/>
    <mergeCell ref="E111:G111"/>
    <mergeCell ref="E102:G102"/>
    <mergeCell ref="E103:G103"/>
    <mergeCell ref="A104:C104"/>
    <mergeCell ref="E104:G104"/>
    <mergeCell ref="E105:G105"/>
    <mergeCell ref="E106:G106"/>
    <mergeCell ref="E97:G97"/>
    <mergeCell ref="E98:G98"/>
    <mergeCell ref="E99:G99"/>
    <mergeCell ref="E100:G100"/>
    <mergeCell ref="A101:B101"/>
    <mergeCell ref="E101:G101"/>
    <mergeCell ref="A93:B93"/>
    <mergeCell ref="E93:G93"/>
    <mergeCell ref="E94:G94"/>
    <mergeCell ref="E95:G95"/>
    <mergeCell ref="A96:C96"/>
    <mergeCell ref="E96:G96"/>
    <mergeCell ref="E88:G88"/>
    <mergeCell ref="A89:C89"/>
    <mergeCell ref="E89:G89"/>
    <mergeCell ref="E90:G90"/>
    <mergeCell ref="E91:G91"/>
    <mergeCell ref="E92:G92"/>
    <mergeCell ref="E83:G83"/>
    <mergeCell ref="E84:G84"/>
    <mergeCell ref="D85:G85"/>
    <mergeCell ref="E86:G86"/>
    <mergeCell ref="A87:B87"/>
    <mergeCell ref="E87:G87"/>
    <mergeCell ref="A78:C78"/>
    <mergeCell ref="E78:G78"/>
    <mergeCell ref="E79:G79"/>
    <mergeCell ref="E80:G80"/>
    <mergeCell ref="E81:G81"/>
    <mergeCell ref="E82:G82"/>
    <mergeCell ref="E73:G73"/>
    <mergeCell ref="E74:G74"/>
    <mergeCell ref="A75:C75"/>
    <mergeCell ref="E75:G75"/>
    <mergeCell ref="E76:G76"/>
    <mergeCell ref="E77:G77"/>
    <mergeCell ref="E68:G68"/>
    <mergeCell ref="E69:G69"/>
    <mergeCell ref="D70:F70"/>
    <mergeCell ref="E71:G71"/>
    <mergeCell ref="A72:B72"/>
    <mergeCell ref="E72:G72"/>
    <mergeCell ref="A63:C63"/>
    <mergeCell ref="E63:G63"/>
    <mergeCell ref="E64:G64"/>
    <mergeCell ref="E65:G65"/>
    <mergeCell ref="E66:G66"/>
    <mergeCell ref="E67:G67"/>
    <mergeCell ref="E58:G58"/>
    <mergeCell ref="E59:G59"/>
    <mergeCell ref="A60:B60"/>
    <mergeCell ref="E60:G60"/>
    <mergeCell ref="E61:G61"/>
    <mergeCell ref="E62:G62"/>
    <mergeCell ref="E53:G53"/>
    <mergeCell ref="A54:C54"/>
    <mergeCell ref="E54:G54"/>
    <mergeCell ref="E55:G55"/>
    <mergeCell ref="E56:G56"/>
    <mergeCell ref="E57:G57"/>
    <mergeCell ref="E46:G46"/>
    <mergeCell ref="E47:G47"/>
    <mergeCell ref="D49:E49"/>
    <mergeCell ref="E50:G50"/>
    <mergeCell ref="E51:G51"/>
    <mergeCell ref="A52:B52"/>
    <mergeCell ref="E52:G52"/>
    <mergeCell ref="E41:G41"/>
    <mergeCell ref="A42:B42"/>
    <mergeCell ref="E42:G42"/>
    <mergeCell ref="E43:G43"/>
    <mergeCell ref="E44:G44"/>
    <mergeCell ref="A45:C45"/>
    <mergeCell ref="E45:G45"/>
    <mergeCell ref="E34:G34"/>
    <mergeCell ref="E35:G35"/>
    <mergeCell ref="E37:G37"/>
    <mergeCell ref="E38:G38"/>
    <mergeCell ref="E39:G39"/>
    <mergeCell ref="E40:G40"/>
    <mergeCell ref="E29:G29"/>
    <mergeCell ref="E30:G30"/>
    <mergeCell ref="A31:D31"/>
    <mergeCell ref="E31:G31"/>
    <mergeCell ref="E32:G32"/>
    <mergeCell ref="E33:G33"/>
    <mergeCell ref="E22:G22"/>
    <mergeCell ref="A23:C23"/>
    <mergeCell ref="E23:G23"/>
    <mergeCell ref="E24:G24"/>
    <mergeCell ref="E25:G25"/>
    <mergeCell ref="A28:B28"/>
    <mergeCell ref="E28:G28"/>
    <mergeCell ref="E18:G18"/>
    <mergeCell ref="A19:B19"/>
    <mergeCell ref="E19:G19"/>
    <mergeCell ref="E20:G20"/>
    <mergeCell ref="A21:C21"/>
    <mergeCell ref="E21:G21"/>
    <mergeCell ref="E11:G11"/>
    <mergeCell ref="E12:G12"/>
    <mergeCell ref="D13:G13"/>
    <mergeCell ref="D15:G15"/>
    <mergeCell ref="D16:G16"/>
    <mergeCell ref="E17:G17"/>
    <mergeCell ref="E6:G6"/>
    <mergeCell ref="E7:G7"/>
    <mergeCell ref="E8:G8"/>
    <mergeCell ref="A9:C9"/>
    <mergeCell ref="E9:G9"/>
    <mergeCell ref="E10:G10"/>
    <mergeCell ref="A1:C1"/>
    <mergeCell ref="E1:G1"/>
    <mergeCell ref="E2:G2"/>
    <mergeCell ref="E3:G3"/>
    <mergeCell ref="E4:G4"/>
    <mergeCell ref="E5:G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D19" sqref="D19"/>
    </sheetView>
  </sheetViews>
  <sheetFormatPr defaultRowHeight="15" x14ac:dyDescent="0.25"/>
  <cols>
    <col min="1" max="1" width="29.85546875" style="50" customWidth="1"/>
    <col min="2" max="2" width="31.42578125" style="50" customWidth="1"/>
    <col min="3" max="4" width="28.28515625" style="51" customWidth="1"/>
  </cols>
  <sheetData>
    <row r="1" spans="1:4" x14ac:dyDescent="0.25">
      <c r="A1" s="91" t="s">
        <v>30</v>
      </c>
      <c r="B1" s="92"/>
      <c r="C1" s="92"/>
      <c r="D1" s="92"/>
    </row>
    <row r="2" spans="1:4" x14ac:dyDescent="0.25">
      <c r="A2" s="75" t="s">
        <v>228</v>
      </c>
      <c r="B2" s="75" t="s">
        <v>229</v>
      </c>
      <c r="C2" s="94" t="s">
        <v>230</v>
      </c>
      <c r="D2" s="95"/>
    </row>
    <row r="3" spans="1:4" x14ac:dyDescent="0.25">
      <c r="A3" s="75"/>
      <c r="B3" s="75"/>
      <c r="C3" s="5" t="s">
        <v>28</v>
      </c>
      <c r="D3" s="5" t="s">
        <v>29</v>
      </c>
    </row>
    <row r="4" spans="1:4" ht="24" x14ac:dyDescent="0.25">
      <c r="A4" s="3" t="s">
        <v>231</v>
      </c>
      <c r="B4" s="62" t="s">
        <v>246</v>
      </c>
      <c r="C4" s="69"/>
      <c r="D4" s="69"/>
    </row>
    <row r="5" spans="1:4" ht="24" x14ac:dyDescent="0.25">
      <c r="A5" s="3" t="s">
        <v>232</v>
      </c>
      <c r="B5" s="62" t="s">
        <v>246</v>
      </c>
      <c r="C5" s="69"/>
      <c r="D5" s="69"/>
    </row>
    <row r="6" spans="1:4" ht="24" x14ac:dyDescent="0.25">
      <c r="A6" s="3" t="s">
        <v>233</v>
      </c>
      <c r="B6" s="62" t="s">
        <v>246</v>
      </c>
      <c r="C6" s="69"/>
      <c r="D6" s="69"/>
    </row>
    <row r="7" spans="1:4" ht="24" x14ac:dyDescent="0.25">
      <c r="A7" s="3" t="s">
        <v>234</v>
      </c>
      <c r="B7" s="62" t="s">
        <v>246</v>
      </c>
      <c r="C7" s="69"/>
      <c r="D7" s="69"/>
    </row>
    <row r="8" spans="1:4" ht="24" x14ac:dyDescent="0.25">
      <c r="A8" s="3" t="s">
        <v>235</v>
      </c>
      <c r="B8" s="62" t="s">
        <v>246</v>
      </c>
      <c r="C8" s="69"/>
      <c r="D8" s="69"/>
    </row>
    <row r="9" spans="1:4" ht="36" x14ac:dyDescent="0.25">
      <c r="A9" s="3" t="s">
        <v>236</v>
      </c>
      <c r="B9" s="62" t="s">
        <v>246</v>
      </c>
      <c r="C9" s="69"/>
      <c r="D9" s="69"/>
    </row>
    <row r="10" spans="1:4" ht="36" x14ac:dyDescent="0.25">
      <c r="A10" s="3" t="s">
        <v>237</v>
      </c>
      <c r="B10" s="62" t="s">
        <v>246</v>
      </c>
      <c r="C10" s="69"/>
      <c r="D10" s="69"/>
    </row>
    <row r="11" spans="1:4" ht="24" x14ac:dyDescent="0.25">
      <c r="A11" s="3" t="s">
        <v>238</v>
      </c>
      <c r="B11" s="62" t="s">
        <v>246</v>
      </c>
      <c r="C11" s="69"/>
      <c r="D11" s="69"/>
    </row>
    <row r="12" spans="1:4" ht="36" x14ac:dyDescent="0.25">
      <c r="A12" s="3" t="s">
        <v>239</v>
      </c>
      <c r="B12" s="62" t="s">
        <v>246</v>
      </c>
      <c r="C12" s="69"/>
      <c r="D12" s="69"/>
    </row>
    <row r="13" spans="1:4" ht="24" x14ac:dyDescent="0.25">
      <c r="A13" s="3" t="s">
        <v>240</v>
      </c>
      <c r="B13" s="62" t="s">
        <v>246</v>
      </c>
      <c r="C13" s="69"/>
      <c r="D13" s="69"/>
    </row>
    <row r="14" spans="1:4" ht="24" x14ac:dyDescent="0.25">
      <c r="A14" s="3" t="s">
        <v>180</v>
      </c>
      <c r="B14" s="62" t="s">
        <v>246</v>
      </c>
      <c r="C14" s="69"/>
      <c r="D14" s="69"/>
    </row>
    <row r="15" spans="1:4" ht="24" x14ac:dyDescent="0.25">
      <c r="A15" s="6" t="s">
        <v>241</v>
      </c>
      <c r="B15" s="6" t="s">
        <v>256</v>
      </c>
      <c r="C15" s="7">
        <f>SUM(C4:C14)</f>
        <v>0</v>
      </c>
      <c r="D15" s="7">
        <f>SUM(D4:D14)</f>
        <v>0</v>
      </c>
    </row>
    <row r="16" spans="1:4" ht="36" x14ac:dyDescent="0.25">
      <c r="A16" s="3" t="s">
        <v>242</v>
      </c>
      <c r="B16" s="62" t="s">
        <v>247</v>
      </c>
      <c r="C16" s="49">
        <f>C15*2%</f>
        <v>0</v>
      </c>
      <c r="D16" s="49" t="s">
        <v>245</v>
      </c>
    </row>
    <row r="17" spans="1:4" ht="48" x14ac:dyDescent="0.25">
      <c r="A17" s="3" t="s">
        <v>261</v>
      </c>
      <c r="B17" s="6" t="s">
        <v>257</v>
      </c>
      <c r="C17" s="34">
        <f>C15+C16</f>
        <v>0</v>
      </c>
      <c r="D17" s="34">
        <f>D15</f>
        <v>0</v>
      </c>
    </row>
    <row r="18" spans="1:4" ht="24" x14ac:dyDescent="0.25">
      <c r="A18" s="6" t="s">
        <v>243</v>
      </c>
      <c r="B18" s="6" t="s">
        <v>248</v>
      </c>
      <c r="C18" s="7">
        <f>'ANEXO IV C - CUSTO MAO DE OBRA'!D14</f>
        <v>0</v>
      </c>
      <c r="D18" s="7">
        <f>'ANEXO IV C - CUSTO MAO DE OBRA'!D23</f>
        <v>0</v>
      </c>
    </row>
    <row r="19" spans="1:4" x14ac:dyDescent="0.25">
      <c r="A19" s="93" t="s">
        <v>262</v>
      </c>
      <c r="B19" s="93"/>
      <c r="C19" s="9">
        <f>C17+C18</f>
        <v>0</v>
      </c>
      <c r="D19" s="9">
        <f>D17+D18</f>
        <v>0</v>
      </c>
    </row>
    <row r="20" spans="1:4" s="52" customFormat="1" x14ac:dyDescent="0.25">
      <c r="A20" s="93" t="s">
        <v>249</v>
      </c>
      <c r="B20" s="93"/>
      <c r="C20" s="96">
        <f>C19+D19</f>
        <v>0</v>
      </c>
      <c r="D20" s="97"/>
    </row>
    <row r="21" spans="1:4" s="52" customFormat="1" x14ac:dyDescent="0.25">
      <c r="A21" s="93" t="s">
        <v>250</v>
      </c>
      <c r="B21" s="93"/>
      <c r="C21" s="9">
        <f>C19*12</f>
        <v>0</v>
      </c>
      <c r="D21" s="9">
        <f>D19*12</f>
        <v>0</v>
      </c>
    </row>
    <row r="22" spans="1:4" x14ac:dyDescent="0.25">
      <c r="A22" s="93" t="s">
        <v>244</v>
      </c>
      <c r="B22" s="93"/>
      <c r="C22" s="96">
        <f>C20*12</f>
        <v>0</v>
      </c>
      <c r="D22" s="97"/>
    </row>
  </sheetData>
  <sheetProtection algorithmName="SHA-512" hashValue="j7xQin7k6TN3Y1LHghi9rSfU4YRVCdAJRY4GX+9KrV2y660DIfphdVwu05LH+H2YnqtX6v/yQnkhqtQuTEBNCg==" saltValue="Iq6XDglPhUWD8d1b/uoxAA==" spinCount="100000" sheet="1" objects="1" scenarios="1"/>
  <mergeCells count="10">
    <mergeCell ref="A1:D1"/>
    <mergeCell ref="A2:A3"/>
    <mergeCell ref="B2:B3"/>
    <mergeCell ref="A19:B19"/>
    <mergeCell ref="A22:B22"/>
    <mergeCell ref="C2:D2"/>
    <mergeCell ref="A20:B20"/>
    <mergeCell ref="A21:B21"/>
    <mergeCell ref="C20:D20"/>
    <mergeCell ref="C22:D2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ANEXO IV</vt:lpstr>
      <vt:lpstr>ANEXO IV A - HEAN</vt:lpstr>
      <vt:lpstr>ANEXO IV A - LACENN</vt:lpstr>
      <vt:lpstr>ANEXO IV B - ALIM. COMP.</vt:lpstr>
      <vt:lpstr>ANEXO IV C - CUSTO MAO DE OBRA</vt:lpstr>
      <vt:lpstr>ANEXO IV D - PLANILHA ABERTA MO</vt:lpstr>
      <vt:lpstr>ANEXO IV E - RESUMO DE COTAÇÃO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Carolyne Vianna Carmo</dc:creator>
  <cp:lastModifiedBy>Tatiana Barbosa de Mendonça</cp:lastModifiedBy>
  <cp:lastPrinted>2023-04-11T19:46:08Z</cp:lastPrinted>
  <dcterms:created xsi:type="dcterms:W3CDTF">2023-03-07T14:08:35Z</dcterms:created>
  <dcterms:modified xsi:type="dcterms:W3CDTF">2023-04-11T19:46:14Z</dcterms:modified>
</cp:coreProperties>
</file>